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登録管理" sheetId="1" r:id="rId1"/>
    <sheet name="市町村コード一覧" sheetId="5" r:id="rId2"/>
    <sheet name="申込記入表" sheetId="3" r:id="rId3"/>
    <sheet name="申込総括表" sheetId="4" r:id="rId4"/>
    <sheet name="設定" sheetId="2" state="hidden" r:id="rId5"/>
  </sheets>
  <definedNames>
    <definedName name="区分">設定!$A$2:$A$7</definedName>
    <definedName name="性別">設定!$B$2:$B$4</definedName>
    <definedName name="男子種目">設定!$E$2:$E$47</definedName>
    <definedName name="女子種目">設定!$H$2:$H$47</definedName>
    <definedName name="男子4×100mRﾒﾝﾊﾞｰ">設定!$K$18:$K$23</definedName>
    <definedName name="女子4×100mRﾒﾝﾊﾞｰ">設定!$M$18:$M$23</definedName>
    <definedName name="男子4×400mRﾒﾝﾊﾞｰ">設定!$K$25:$K$30</definedName>
    <definedName name="女子4×400mRﾒﾝﾊﾞｰ">設定!$M$25:$M$30</definedName>
    <definedName name="男子4×100mR">設定!$K$3:$K$8</definedName>
    <definedName name="男子4×400mR">設定!$K$10:$K$15</definedName>
    <definedName name="女子4×100mR">設定!$M$3:$M$8</definedName>
    <definedName name="女子4×400mR">設定!$M$10:$M$15</definedName>
    <definedName name="小学23">設定!$B$8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<sst xmlns="http://schemas.openxmlformats.org/spreadsheetml/2006/main" xmlns:r="http://schemas.openxmlformats.org/officeDocument/2006/relationships" count="170" uniqueCount="170">
  <si>
    <t>女　　　子</t>
    <rPh sb="0" eb="1">
      <t>オンナ</t>
    </rPh>
    <rPh sb="4" eb="5">
      <t>コ</t>
    </rPh>
    <phoneticPr fontId="2"/>
  </si>
  <si>
    <t>種目数</t>
    <rPh sb="0" eb="2">
      <t>シュモク</t>
    </rPh>
    <rPh sb="2" eb="3">
      <t>スウ</t>
    </rPh>
    <phoneticPr fontId="2"/>
  </si>
  <si>
    <t>区分</t>
    <rPh sb="0" eb="2">
      <t>クブン</t>
    </rPh>
    <phoneticPr fontId="2"/>
  </si>
  <si>
    <t>今年度</t>
    <rPh sb="0" eb="3">
      <t>コンネンド</t>
    </rPh>
    <phoneticPr fontId="2"/>
  </si>
  <si>
    <t>種目別</t>
    <rPh sb="0" eb="2">
      <t>シュモク</t>
    </rPh>
    <rPh sb="2" eb="3">
      <t>ベツ</t>
    </rPh>
    <phoneticPr fontId="2"/>
  </si>
  <si>
    <t>つがる市</t>
  </si>
  <si>
    <t>登録管理シート</t>
    <rPh sb="0" eb="2">
      <t>トウロク</t>
    </rPh>
    <rPh sb="2" eb="4">
      <t>カンリ</t>
    </rPh>
    <phoneticPr fontId="2"/>
  </si>
  <si>
    <t>男子B砲丸投（6.00㎏）</t>
    <rPh sb="0" eb="2">
      <t>ダンシ</t>
    </rPh>
    <rPh sb="3" eb="6">
      <t>ホウガンナゲ</t>
    </rPh>
    <phoneticPr fontId="2"/>
  </si>
  <si>
    <t>選手名</t>
    <rPh sb="0" eb="3">
      <t>センシュメイ</t>
    </rPh>
    <phoneticPr fontId="2"/>
  </si>
  <si>
    <t>性別</t>
    <rPh sb="0" eb="2">
      <t>セイベツ</t>
    </rPh>
    <phoneticPr fontId="2"/>
  </si>
  <si>
    <t>男子C1500m</t>
    <rPh sb="0" eb="2">
      <t>ダンシ</t>
    </rPh>
    <phoneticPr fontId="2"/>
  </si>
  <si>
    <t>年（西暦4桁）</t>
    <rPh sb="0" eb="1">
      <t>ネン</t>
    </rPh>
    <rPh sb="2" eb="4">
      <t>セイレキ</t>
    </rPh>
    <rPh sb="5" eb="6">
      <t>ケタ</t>
    </rPh>
    <phoneticPr fontId="2"/>
  </si>
  <si>
    <t>月</t>
    <rPh sb="0" eb="1">
      <t>ツキ</t>
    </rPh>
    <phoneticPr fontId="2"/>
  </si>
  <si>
    <t>空白</t>
    <rPh sb="0" eb="2">
      <t>クウハク</t>
    </rPh>
    <phoneticPr fontId="2"/>
  </si>
  <si>
    <t>男子B5000m</t>
    <rPh sb="0" eb="2">
      <t>ダンシ</t>
    </rPh>
    <phoneticPr fontId="2"/>
  </si>
  <si>
    <t>男子出場人数</t>
    <rPh sb="0" eb="2">
      <t>ダンシ</t>
    </rPh>
    <rPh sb="2" eb="4">
      <t>シュツジョウ</t>
    </rPh>
    <rPh sb="4" eb="6">
      <t>ニンズウ</t>
    </rPh>
    <phoneticPr fontId="2"/>
  </si>
  <si>
    <t>女子B砲丸投（2.70㎏）</t>
    <rPh sb="0" eb="2">
      <t>ジョシ</t>
    </rPh>
    <rPh sb="3" eb="6">
      <t>ホウガンナゲ</t>
    </rPh>
    <phoneticPr fontId="2"/>
  </si>
  <si>
    <t>携　帯　電　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</si>
  <si>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リレー合計</t>
    <rPh sb="3" eb="5">
      <t>ゴウケイ</t>
    </rPh>
    <phoneticPr fontId="2"/>
  </si>
  <si>
    <t>種目数女子</t>
    <rPh sb="0" eb="2">
      <t>シュモク</t>
    </rPh>
    <rPh sb="2" eb="3">
      <t>スウ</t>
    </rPh>
    <rPh sb="3" eb="5">
      <t>ジョシ</t>
    </rPh>
    <phoneticPr fontId="2"/>
  </si>
  <si>
    <t>氏　　　名</t>
    <rPh sb="0" eb="1">
      <t>シ</t>
    </rPh>
    <rPh sb="4" eb="5">
      <t>メイ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</si>
  <si>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</si>
  <si>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</si>
  <si>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日</t>
    <rPh sb="0" eb="1">
      <t>ヒ</t>
    </rPh>
    <phoneticPr fontId="2"/>
  </si>
  <si>
    <t>男子C100m</t>
    <rPh sb="0" eb="2">
      <t>ダンシ</t>
    </rPh>
    <phoneticPr fontId="2"/>
  </si>
  <si>
    <t>セイ</t>
  </si>
  <si>
    <t>女　子</t>
    <rPh sb="0" eb="1">
      <t>オンナ</t>
    </rPh>
    <rPh sb="2" eb="3">
      <t>コ</t>
    </rPh>
    <phoneticPr fontId="2"/>
  </si>
  <si>
    <t>メイ</t>
  </si>
  <si>
    <t>男子</t>
    <rPh sb="0" eb="2">
      <t>ダンシ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</si>
  <si>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</si>
  <si>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ナンバー</t>
  </si>
  <si>
    <t>小　計</t>
    <rPh sb="0" eb="1">
      <t>ショウ</t>
    </rPh>
    <rPh sb="2" eb="3">
      <t>ケイ</t>
    </rPh>
    <phoneticPr fontId="2"/>
  </si>
  <si>
    <t>携 帯 番 号</t>
    <rPh sb="0" eb="1">
      <t>ケイ</t>
    </rPh>
    <rPh sb="2" eb="3">
      <t>オビ</t>
    </rPh>
    <rPh sb="4" eb="5">
      <t>バン</t>
    </rPh>
    <rPh sb="6" eb="7">
      <t>ゴウ</t>
    </rPh>
    <phoneticPr fontId="2"/>
  </si>
  <si>
    <t>男　　　子</t>
    <rPh sb="0" eb="1">
      <t>オトコ</t>
    </rPh>
    <rPh sb="4" eb="5">
      <t>コ</t>
    </rPh>
    <phoneticPr fontId="2"/>
  </si>
  <si>
    <t>監　督　名</t>
    <rPh sb="0" eb="1">
      <t>ラン</t>
    </rPh>
    <rPh sb="2" eb="3">
      <t>ヨシ</t>
    </rPh>
    <rPh sb="4" eb="5">
      <t>メイ</t>
    </rPh>
    <phoneticPr fontId="2"/>
  </si>
  <si>
    <t>大会名</t>
    <rPh sb="0" eb="2">
      <t>タイカイ</t>
    </rPh>
    <rPh sb="2" eb="3">
      <t>メイ</t>
    </rPh>
    <phoneticPr fontId="2"/>
  </si>
  <si>
    <t>鶴田町</t>
  </si>
  <si>
    <t>住　　　所</t>
    <rPh sb="0" eb="1">
      <t>ジュウ</t>
    </rPh>
    <rPh sb="4" eb="5">
      <t>ショ</t>
    </rPh>
    <phoneticPr fontId="2"/>
  </si>
  <si>
    <t>男子B100m</t>
    <rPh sb="0" eb="2">
      <t>ダンシ</t>
    </rPh>
    <phoneticPr fontId="2"/>
  </si>
  <si>
    <t>女子競技種目</t>
    <rPh sb="0" eb="2">
      <t>ジョシ</t>
    </rPh>
    <rPh sb="2" eb="4">
      <t>キョウギ</t>
    </rPh>
    <rPh sb="4" eb="6">
      <t>シュモク</t>
    </rPh>
    <phoneticPr fontId="2"/>
  </si>
  <si>
    <t>八戸市</t>
  </si>
  <si>
    <t>内部コード</t>
    <rPh sb="0" eb="2">
      <t>ナイブ</t>
    </rPh>
    <phoneticPr fontId="2"/>
  </si>
  <si>
    <t>メールアドレス</t>
  </si>
  <si>
    <t>(新規は未記入)</t>
    <rPh sb="1" eb="3">
      <t>シンキ</t>
    </rPh>
    <rPh sb="4" eb="7">
      <t>ミキニュウ</t>
    </rPh>
    <phoneticPr fontId="2"/>
  </si>
  <si>
    <t>リレー種目</t>
    <rPh sb="3" eb="5">
      <t>シュモク</t>
    </rPh>
    <phoneticPr fontId="2"/>
  </si>
  <si>
    <t>女子</t>
    <rPh sb="0" eb="2">
      <t>ジョシ</t>
    </rPh>
    <phoneticPr fontId="2"/>
  </si>
  <si>
    <t>男子競技種目</t>
    <rPh sb="0" eb="2">
      <t>ダンシ</t>
    </rPh>
    <rPh sb="2" eb="4">
      <t>キョウギ</t>
    </rPh>
    <rPh sb="4" eb="6">
      <t>シュモク</t>
    </rPh>
    <phoneticPr fontId="2"/>
  </si>
  <si>
    <t>男子リレー</t>
    <rPh sb="0" eb="2">
      <t>ダンシ</t>
    </rPh>
    <phoneticPr fontId="2"/>
  </si>
  <si>
    <t>申込記入表</t>
    <rPh sb="0" eb="2">
      <t>モウシコミ</t>
    </rPh>
    <rPh sb="2" eb="4">
      <t>キニュウ</t>
    </rPh>
    <rPh sb="4" eb="5">
      <t>ヒョウ</t>
    </rPh>
    <phoneticPr fontId="2"/>
  </si>
  <si>
    <t>№</t>
  </si>
  <si>
    <t>種目数男子</t>
    <rPh sb="0" eb="2">
      <t>シュモク</t>
    </rPh>
    <rPh sb="2" eb="3">
      <t>スウ</t>
    </rPh>
    <rPh sb="3" eb="5">
      <t>ダンシ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</si>
  <si>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</si>
  <si>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出　場　種　目</t>
    <rPh sb="0" eb="1">
      <t>デ</t>
    </rPh>
    <rPh sb="2" eb="3">
      <t>バ</t>
    </rPh>
    <rPh sb="4" eb="5">
      <t>タネ</t>
    </rPh>
    <rPh sb="6" eb="7">
      <t>メ</t>
    </rPh>
    <phoneticPr fontId="2"/>
  </si>
  <si>
    <t>男子C走幅跳</t>
    <rPh sb="0" eb="2">
      <t>ダンシ</t>
    </rPh>
    <rPh sb="3" eb="4">
      <t>ハシ</t>
    </rPh>
    <rPh sb="4" eb="6">
      <t>ハバト</t>
    </rPh>
    <phoneticPr fontId="2"/>
  </si>
  <si>
    <t>男　子</t>
    <rPh sb="0" eb="1">
      <t>オトコ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</si>
  <si>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</si>
  <si>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内部コード</t>
  </si>
  <si>
    <t>×</t>
  </si>
  <si>
    <t>個人出場　　　　種目数</t>
    <rPh sb="0" eb="2">
      <t>コジン</t>
    </rPh>
    <phoneticPr fontId="2"/>
  </si>
  <si>
    <t>出場人数</t>
  </si>
  <si>
    <t>Total出場</t>
    <rPh sb="5" eb="7">
      <t>シュツジョウ</t>
    </rPh>
    <phoneticPr fontId="2"/>
  </si>
  <si>
    <t>エントリ数</t>
    <rPh sb="4" eb="5">
      <t>スウ</t>
    </rPh>
    <phoneticPr fontId="2"/>
  </si>
  <si>
    <t>確認</t>
    <rPh sb="0" eb="2">
      <t>カクニン</t>
    </rPh>
    <phoneticPr fontId="2"/>
  </si>
  <si>
    <t>大　　会　　名</t>
    <rPh sb="0" eb="1">
      <t>ダイ</t>
    </rPh>
    <rPh sb="3" eb="4">
      <t>カイ</t>
    </rPh>
    <rPh sb="6" eb="7">
      <t>メイ</t>
    </rPh>
    <phoneticPr fontId="2"/>
  </si>
  <si>
    <t>個人種目</t>
    <rPh sb="0" eb="2">
      <t>コジン</t>
    </rPh>
    <rPh sb="2" eb="4">
      <t>シュモク</t>
    </rPh>
    <phoneticPr fontId="2"/>
  </si>
  <si>
    <t>学校負担金</t>
    <rPh sb="0" eb="2">
      <t>ガッコウ</t>
    </rPh>
    <rPh sb="2" eb="5">
      <t>フタンキン</t>
    </rPh>
    <phoneticPr fontId="2"/>
  </si>
  <si>
    <t>主　　　　　催</t>
    <rPh sb="0" eb="1">
      <t>シュ</t>
    </rPh>
    <rPh sb="6" eb="7">
      <t>モヨオ</t>
    </rPh>
    <phoneticPr fontId="2"/>
  </si>
  <si>
    <t>種　目　名</t>
    <rPh sb="0" eb="1">
      <t>タネ</t>
    </rPh>
    <rPh sb="2" eb="3">
      <t>メ</t>
    </rPh>
    <rPh sb="4" eb="5">
      <t>メイ</t>
    </rPh>
    <phoneticPr fontId="2"/>
  </si>
  <si>
    <t>個人種目単価</t>
    <rPh sb="0" eb="2">
      <t>コジン</t>
    </rPh>
    <rPh sb="2" eb="4">
      <t>シュモク</t>
    </rPh>
    <rPh sb="4" eb="6">
      <t>タンカ</t>
    </rPh>
    <phoneticPr fontId="2"/>
  </si>
  <si>
    <t>リレー種目単価</t>
    <rPh sb="3" eb="5">
      <t>シュモク</t>
    </rPh>
    <rPh sb="5" eb="7">
      <t>タンカ</t>
    </rPh>
    <phoneticPr fontId="2"/>
  </si>
  <si>
    <t>おいらせ町</t>
  </si>
  <si>
    <t>学校負担金単価</t>
    <rPh sb="0" eb="2">
      <t>ガッコウ</t>
    </rPh>
    <rPh sb="2" eb="4">
      <t>フタン</t>
    </rPh>
    <rPh sb="4" eb="5">
      <t>キン</t>
    </rPh>
    <rPh sb="5" eb="7">
      <t>タンカ</t>
    </rPh>
    <phoneticPr fontId="2"/>
  </si>
  <si>
    <t>円</t>
    <rPh sb="0" eb="1">
      <t>エン</t>
    </rPh>
    <phoneticPr fontId="2"/>
  </si>
  <si>
    <t>横浜町</t>
  </si>
  <si>
    <t>合　　　計　</t>
    <rPh sb="0" eb="1">
      <t>ゴウ</t>
    </rPh>
    <rPh sb="4" eb="5">
      <t>ケイ</t>
    </rPh>
    <phoneticPr fontId="2"/>
  </si>
  <si>
    <t>単　　　価</t>
    <rPh sb="0" eb="1">
      <t>タン</t>
    </rPh>
    <rPh sb="4" eb="5">
      <t>アタイ</t>
    </rPh>
    <phoneticPr fontId="2"/>
  </si>
  <si>
    <t>女子リレー</t>
    <rPh sb="0" eb="2">
      <t>ジョシ</t>
    </rPh>
    <phoneticPr fontId="2"/>
  </si>
  <si>
    <t>監　　督　　名</t>
    <rPh sb="0" eb="1">
      <t>ラン</t>
    </rPh>
    <rPh sb="3" eb="4">
      <t>ヨシ</t>
    </rPh>
    <rPh sb="6" eb="7">
      <t>メイ</t>
    </rPh>
    <phoneticPr fontId="2"/>
  </si>
  <si>
    <t>新郷村</t>
    <rPh sb="0" eb="2">
      <t>シンゴウ</t>
    </rPh>
    <rPh sb="2" eb="3">
      <t>ムラ</t>
    </rPh>
    <phoneticPr fontId="2"/>
  </si>
  <si>
    <t>F A X 番 号</t>
    <rPh sb="6" eb="7">
      <t>バン</t>
    </rPh>
    <rPh sb="8" eb="9">
      <t>ゴウ</t>
    </rPh>
    <phoneticPr fontId="2"/>
  </si>
  <si>
    <t>女子出場人数</t>
    <rPh sb="0" eb="2">
      <t>ジョシ</t>
    </rPh>
    <rPh sb="2" eb="4">
      <t>シュツジョウ</t>
    </rPh>
    <rPh sb="4" eb="6">
      <t>ニンズウ</t>
    </rPh>
    <phoneticPr fontId="2"/>
  </si>
  <si>
    <t>所属コード</t>
    <rPh sb="0" eb="2">
      <t>ショゾク</t>
    </rPh>
    <phoneticPr fontId="2"/>
  </si>
  <si>
    <t>女子4ｘ100mR</t>
    <rPh sb="0" eb="2">
      <t>ジョシ</t>
    </rPh>
    <phoneticPr fontId="2"/>
  </si>
  <si>
    <t>所属名</t>
    <rPh sb="0" eb="3">
      <t>ショゾクメイ</t>
    </rPh>
    <phoneticPr fontId="2"/>
  </si>
  <si>
    <t>参加料</t>
    <rPh sb="0" eb="2">
      <t>サンカ</t>
    </rPh>
    <rPh sb="2" eb="3">
      <t>リョウ</t>
    </rPh>
    <phoneticPr fontId="2"/>
  </si>
  <si>
    <t>西目屋村</t>
  </si>
  <si>
    <t>１人当り参加料</t>
    <rPh sb="1" eb="2">
      <t>ニン</t>
    </rPh>
    <rPh sb="2" eb="3">
      <t>ア</t>
    </rPh>
    <rPh sb="4" eb="6">
      <t>サンカ</t>
    </rPh>
    <rPh sb="6" eb="7">
      <t>リョウ</t>
    </rPh>
    <phoneticPr fontId="2"/>
  </si>
  <si>
    <r>
      <t>リレー種目</t>
    </r>
    <r>
      <rPr>
        <sz val="9"/>
        <color auto="1"/>
        <rFont val="ＭＳ ゴシック"/>
      </rPr>
      <t>　　　　</t>
    </r>
    <r>
      <rPr>
        <sz val="9"/>
        <color indexed="10"/>
        <rFont val="ＭＳ ゴシック"/>
      </rPr>
      <t>（</t>
    </r>
    <r>
      <rPr>
        <sz val="8"/>
        <color indexed="10"/>
        <rFont val="ＭＳ ゴシック"/>
      </rPr>
      <t>出場する場合は必ず指定してください</t>
    </r>
    <r>
      <rPr>
        <sz val="9"/>
        <color indexed="10"/>
        <rFont val="ＭＳ ゴシック"/>
      </rPr>
      <t>）</t>
    </r>
    <rPh sb="3" eb="5">
      <t>シュモク</t>
    </rPh>
    <rPh sb="10" eb="12">
      <t>シュツジョウ</t>
    </rPh>
    <rPh sb="14" eb="16">
      <t>バアイ</t>
    </rPh>
    <rPh sb="17" eb="18">
      <t>カナラ</t>
    </rPh>
    <rPh sb="19" eb="21">
      <t>シテイ</t>
    </rPh>
    <phoneticPr fontId="2"/>
  </si>
  <si>
    <t>男子4ｘ100mR</t>
    <rPh sb="0" eb="2">
      <t>ダンシ</t>
    </rPh>
    <phoneticPr fontId="2"/>
  </si>
  <si>
    <t>今年度ナンバー</t>
    <rPh sb="0" eb="3">
      <t>コンネンド</t>
    </rPh>
    <phoneticPr fontId="2"/>
  </si>
  <si>
    <t>女子A走高跳</t>
    <rPh sb="0" eb="2">
      <t>ジョシ</t>
    </rPh>
    <rPh sb="3" eb="6">
      <t>ハシリタカトビ</t>
    </rPh>
    <phoneticPr fontId="2"/>
  </si>
  <si>
    <t>返信先</t>
  </si>
  <si>
    <t>五所川原市陸上競技協会・西北津軽陸上競技協会</t>
  </si>
  <si>
    <t>600</t>
  </si>
  <si>
    <t>=登録管理!H3</t>
  </si>
  <si>
    <t>男子A100m</t>
    <rPh sb="0" eb="2">
      <t>ダンシ</t>
    </rPh>
    <phoneticPr fontId="2"/>
  </si>
  <si>
    <t>男子A400m</t>
    <rPh sb="0" eb="2">
      <t>ダンシ</t>
    </rPh>
    <phoneticPr fontId="2"/>
  </si>
  <si>
    <t>男子A1500m</t>
    <rPh sb="0" eb="2">
      <t>ダンシ</t>
    </rPh>
    <phoneticPr fontId="2"/>
  </si>
  <si>
    <t>男子A5000m</t>
    <rPh sb="0" eb="2">
      <t>ダンシ</t>
    </rPh>
    <phoneticPr fontId="2"/>
  </si>
  <si>
    <t>男子A走幅跳</t>
    <rPh sb="0" eb="2">
      <t>ダンシ</t>
    </rPh>
    <rPh sb="3" eb="4">
      <t>ハシ</t>
    </rPh>
    <rPh sb="4" eb="6">
      <t>ハバト</t>
    </rPh>
    <phoneticPr fontId="2"/>
  </si>
  <si>
    <t>男子A走高跳</t>
    <rPh sb="0" eb="2">
      <t>ダンシ</t>
    </rPh>
    <rPh sb="3" eb="6">
      <t>ハシリタカトビ</t>
    </rPh>
    <phoneticPr fontId="2"/>
  </si>
  <si>
    <t>男子A砲丸投（7.26㎏）</t>
    <rPh sb="0" eb="2">
      <t>ダンシ</t>
    </rPh>
    <rPh sb="3" eb="6">
      <t>ホウガンナゲ</t>
    </rPh>
    <phoneticPr fontId="2"/>
  </si>
  <si>
    <t>男子B400m</t>
    <rPh sb="0" eb="2">
      <t>ダンシ</t>
    </rPh>
    <phoneticPr fontId="2"/>
  </si>
  <si>
    <t>男子B1500m</t>
    <rPh sb="0" eb="2">
      <t>ダンシ</t>
    </rPh>
    <phoneticPr fontId="2"/>
  </si>
  <si>
    <t>男子B走幅跳</t>
    <rPh sb="0" eb="2">
      <t>ダンシ</t>
    </rPh>
    <rPh sb="3" eb="4">
      <t>ハシ</t>
    </rPh>
    <rPh sb="4" eb="6">
      <t>ハバト</t>
    </rPh>
    <phoneticPr fontId="2"/>
  </si>
  <si>
    <t>男子B走高跳</t>
    <rPh sb="0" eb="2">
      <t>ダンシ</t>
    </rPh>
    <rPh sb="3" eb="6">
      <t>ハシリタカトビ</t>
    </rPh>
    <phoneticPr fontId="2"/>
  </si>
  <si>
    <t>男子C3000m</t>
    <rPh sb="0" eb="2">
      <t>ダンシ</t>
    </rPh>
    <phoneticPr fontId="2"/>
  </si>
  <si>
    <t>男子C走高跳</t>
    <rPh sb="0" eb="2">
      <t>ダンシ</t>
    </rPh>
    <rPh sb="3" eb="6">
      <t>ハシリタカトビ</t>
    </rPh>
    <phoneticPr fontId="2"/>
  </si>
  <si>
    <t>東北町</t>
  </si>
  <si>
    <t>男子C砲丸投（5.00㎏）</t>
    <rPh sb="0" eb="2">
      <t>ダンシ</t>
    </rPh>
    <rPh sb="3" eb="6">
      <t>ホウガンナゲ</t>
    </rPh>
    <phoneticPr fontId="2"/>
  </si>
  <si>
    <t>青森市</t>
  </si>
  <si>
    <t>女子A100m</t>
    <rPh sb="0" eb="2">
      <t>ジョシ</t>
    </rPh>
    <phoneticPr fontId="2"/>
  </si>
  <si>
    <t>女子A200m</t>
    <rPh sb="0" eb="2">
      <t>ジョシ</t>
    </rPh>
    <phoneticPr fontId="2"/>
  </si>
  <si>
    <t>女子A1500m</t>
    <rPh sb="0" eb="2">
      <t>ジョシ</t>
    </rPh>
    <phoneticPr fontId="2"/>
  </si>
  <si>
    <t>女子A走幅跳</t>
    <rPh sb="0" eb="2">
      <t>ジョシ</t>
    </rPh>
    <rPh sb="3" eb="4">
      <t>ハシ</t>
    </rPh>
    <rPh sb="4" eb="6">
      <t>ハバト</t>
    </rPh>
    <phoneticPr fontId="2"/>
  </si>
  <si>
    <t>女子A砲丸投（4.00㎏）</t>
    <rPh sb="0" eb="2">
      <t>ジョシ</t>
    </rPh>
    <rPh sb="3" eb="6">
      <t>ホウガンナゲ</t>
    </rPh>
    <phoneticPr fontId="2"/>
  </si>
  <si>
    <t>女子B100m</t>
    <rPh sb="0" eb="2">
      <t>ジョシ</t>
    </rPh>
    <phoneticPr fontId="2"/>
  </si>
  <si>
    <t>女子B200m</t>
    <rPh sb="0" eb="2">
      <t>ジョシ</t>
    </rPh>
    <phoneticPr fontId="2"/>
  </si>
  <si>
    <t>女子B1500m</t>
    <rPh sb="0" eb="2">
      <t>ジョシ</t>
    </rPh>
    <phoneticPr fontId="2"/>
  </si>
  <si>
    <t>女子B走幅跳</t>
    <rPh sb="0" eb="2">
      <t>ジョシ</t>
    </rPh>
    <rPh sb="3" eb="4">
      <t>ハシ</t>
    </rPh>
    <rPh sb="4" eb="6">
      <t>ハバト</t>
    </rPh>
    <phoneticPr fontId="2"/>
  </si>
  <si>
    <t>女子B走高跳</t>
    <rPh sb="0" eb="2">
      <t>ジョシ</t>
    </rPh>
    <rPh sb="3" eb="6">
      <t>ハシリタカトビ</t>
    </rPh>
    <phoneticPr fontId="2"/>
  </si>
  <si>
    <t>Ｄ4×100mR</t>
  </si>
  <si>
    <t>C4×100mR</t>
  </si>
  <si>
    <t>C4×100ｍR</t>
  </si>
  <si>
    <t>男子Ｄ4×100mR</t>
    <rPh sb="0" eb="2">
      <t>ダンシ</t>
    </rPh>
    <phoneticPr fontId="2"/>
  </si>
  <si>
    <t>女子C4×100mRﾒﾝﾊﾞｰ</t>
    <rPh sb="0" eb="2">
      <t>ジョシ</t>
    </rPh>
    <phoneticPr fontId="2"/>
  </si>
  <si>
    <t>男子Ｄ4×100mRﾒﾝﾊﾞｰ</t>
    <rPh sb="0" eb="2">
      <t>ダンシ</t>
    </rPh>
    <phoneticPr fontId="2"/>
  </si>
  <si>
    <t>平川市</t>
  </si>
  <si>
    <t>黒石市</t>
  </si>
  <si>
    <t>弘前市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</si>
  <si>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</si>
  <si>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</si>
  <si>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</si>
  <si>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</si>
  <si>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</si>
  <si>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</si>
  <si>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</si>
  <si>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外ヶ浜町</t>
  </si>
  <si>
    <t>鰺ヶ沢町</t>
  </si>
  <si>
    <t>Ｃ4×100mR</t>
  </si>
  <si>
    <t>田子町</t>
  </si>
  <si>
    <t>深浦町</t>
  </si>
  <si>
    <t>藤崎町</t>
  </si>
  <si>
    <t>大鰐町</t>
  </si>
  <si>
    <t>田舎館村</t>
  </si>
  <si>
    <t>板柳町</t>
  </si>
  <si>
    <t>中泊町</t>
  </si>
  <si>
    <t>野辺地町</t>
  </si>
  <si>
    <t>七戸町</t>
  </si>
  <si>
    <t>六戸町</t>
    <rPh sb="0" eb="2">
      <t>ロクノヘ</t>
    </rPh>
    <rPh sb="2" eb="3">
      <t>マチ</t>
    </rPh>
    <phoneticPr fontId="2"/>
  </si>
  <si>
    <t>六ケ所村</t>
    <rPh sb="0" eb="3">
      <t>ロッカショ</t>
    </rPh>
    <rPh sb="3" eb="4">
      <t>ムラ</t>
    </rPh>
    <phoneticPr fontId="2"/>
  </si>
  <si>
    <t>大間町</t>
  </si>
  <si>
    <t>東通村</t>
  </si>
  <si>
    <t>風間浦村</t>
  </si>
  <si>
    <t>佐井村</t>
  </si>
  <si>
    <t>三戸町</t>
  </si>
  <si>
    <t>五戸町</t>
    <rPh sb="0" eb="2">
      <t>ゴノヘ</t>
    </rPh>
    <rPh sb="2" eb="3">
      <t>マチ</t>
    </rPh>
    <phoneticPr fontId="2"/>
  </si>
  <si>
    <t>南部町</t>
    <rPh sb="0" eb="2">
      <t>ナンブ</t>
    </rPh>
    <rPh sb="2" eb="3">
      <t>チョウ</t>
    </rPh>
    <phoneticPr fontId="2"/>
  </si>
  <si>
    <t>階上町</t>
    <rPh sb="0" eb="2">
      <t>ハシカミ</t>
    </rPh>
    <rPh sb="2" eb="3">
      <t>チョウ</t>
    </rPh>
    <phoneticPr fontId="2"/>
  </si>
  <si>
    <t>市町村名</t>
    <rPh sb="0" eb="3">
      <t>シチョウソン</t>
    </rPh>
    <rPh sb="3" eb="4">
      <t>メイ</t>
    </rPh>
    <phoneticPr fontId="2"/>
  </si>
  <si>
    <t>電　　　話</t>
    <rPh sb="0" eb="1">
      <t>デン</t>
    </rPh>
    <rPh sb="4" eb="5">
      <t>ハナシ</t>
    </rPh>
    <phoneticPr fontId="2"/>
  </si>
  <si>
    <t>ＦＡＸ番号</t>
    <rPh sb="3" eb="5">
      <t>バンゴウ</t>
    </rPh>
    <phoneticPr fontId="2"/>
  </si>
  <si>
    <t>年齢</t>
    <rPh sb="0" eb="2">
      <t>ネンレイ</t>
    </rPh>
    <phoneticPr fontId="2"/>
  </si>
  <si>
    <t>第77回市町村対抗青森県民スポーツ大会陸上競技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2">
      <t>ケン</t>
    </rPh>
    <rPh sb="12" eb="13">
      <t>ミン</t>
    </rPh>
    <rPh sb="17" eb="19">
      <t>タイカイ</t>
    </rPh>
    <rPh sb="19" eb="21">
      <t>リクジョウ</t>
    </rPh>
    <rPh sb="21" eb="23">
      <t>キョウギ</t>
    </rPh>
    <phoneticPr fontId="2"/>
  </si>
  <si>
    <t>市町村名</t>
    <rPh sb="0" eb="4">
      <t>シチョウソンメイ</t>
    </rPh>
    <phoneticPr fontId="2"/>
  </si>
  <si>
    <t>4（4×100mR）</t>
  </si>
  <si>
    <t>市町村コード</t>
    <rPh sb="0" eb="3">
      <t>シチョウソン</t>
    </rPh>
    <phoneticPr fontId="2"/>
  </si>
  <si>
    <t>← 市町村コードを必ず入力して下さい。           市町村名が表示されます。</t>
    <rPh sb="2" eb="5">
      <t>シチョウソン</t>
    </rPh>
    <rPh sb="9" eb="10">
      <t>カナラ</t>
    </rPh>
    <rPh sb="11" eb="13">
      <t>ニュウリョク</t>
    </rPh>
    <rPh sb="15" eb="16">
      <t>クダ</t>
    </rPh>
    <rPh sb="30" eb="33">
      <t>シチョウソン</t>
    </rPh>
    <rPh sb="33" eb="34">
      <t>メイ</t>
    </rPh>
    <rPh sb="35" eb="37">
      <t>ヒョウジ</t>
    </rPh>
    <phoneticPr fontId="2"/>
  </si>
  <si>
    <t>フリガナ（全角）</t>
    <rPh sb="5" eb="7">
      <t>ゼンカク</t>
    </rPh>
    <phoneticPr fontId="2"/>
  </si>
  <si>
    <t>市  町  村  名</t>
    <rPh sb="0" eb="1">
      <t>シ</t>
    </rPh>
    <rPh sb="3" eb="4">
      <t>マチ</t>
    </rPh>
    <rPh sb="6" eb="7">
      <t>ムラ</t>
    </rPh>
    <rPh sb="9" eb="10">
      <t>メイ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</si>
</sst>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0_);[Red]\(0\)"/>
    <numFmt numFmtId="178" formatCode="&quot;¥&quot;#,##0_);\(&quot;¥&quot;#,##0\)"/>
  </numFmts>
  <fonts count="2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11"/>
      <color auto="1"/>
      <name val="ＭＳ ゴシック"/>
      <family val="3"/>
    </font>
    <font>
      <b/>
      <sz val="12"/>
      <color indexed="10"/>
      <name val="ＭＳ ゴシック"/>
      <family val="3"/>
    </font>
    <font>
      <u/>
      <sz val="11"/>
      <color theme="10"/>
      <name val="ＭＳ Ｐゴシック"/>
      <family val="3"/>
    </font>
    <font>
      <b/>
      <u/>
      <sz val="16"/>
      <color theme="10"/>
      <name val="ＭＳ Ｐゴシック"/>
      <family val="3"/>
    </font>
    <font>
      <b/>
      <sz val="11"/>
      <color indexed="8"/>
      <name val="ＭＳ ゴシック"/>
      <family val="3"/>
    </font>
    <font>
      <sz val="10"/>
      <color auto="1"/>
      <name val="ＭＳ Ｐゴシック"/>
      <family val="3"/>
    </font>
    <font>
      <sz val="9"/>
      <color indexed="22"/>
      <name val="ＭＳ ゴシック"/>
      <family val="3"/>
    </font>
    <font>
      <sz val="9"/>
      <color auto="1"/>
      <name val="ＭＳ Ｐゴシック"/>
      <family val="3"/>
    </font>
    <font>
      <b/>
      <sz val="14"/>
      <color auto="1"/>
      <name val="ＭＳ ゴシック"/>
      <family val="3"/>
    </font>
    <font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sz val="9"/>
      <color indexed="9"/>
      <name val="ＭＳ ゴシック"/>
      <family val="3"/>
    </font>
    <font>
      <sz val="8"/>
      <color auto="1"/>
      <name val="ＭＳ ゴシック"/>
      <family val="3"/>
    </font>
    <font>
      <sz val="9"/>
      <color indexed="55"/>
      <name val="ＭＳ ゴシック"/>
      <family val="3"/>
    </font>
    <font>
      <sz val="9"/>
      <color indexed="8"/>
      <name val="ＭＳ ゴシック"/>
      <family val="3"/>
    </font>
    <font>
      <sz val="9"/>
      <color indexed="44"/>
      <name val="ＭＳ ゴシック"/>
      <family val="3"/>
    </font>
    <font>
      <b/>
      <sz val="9"/>
      <color indexed="44"/>
      <name val="ＭＳ ゴシック"/>
      <family val="3"/>
    </font>
  </fonts>
  <fills count="1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7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176" fontId="10" fillId="3" borderId="15" xfId="0" applyNumberFormat="1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14" xfId="0" applyNumberFormat="1" applyFont="1" applyFill="1" applyBorder="1" applyAlignment="1">
      <alignment horizontal="center" vertical="center" shrinkToFit="1"/>
    </xf>
    <xf numFmtId="176" fontId="3" fillId="3" borderId="18" xfId="0" applyNumberFormat="1" applyFont="1" applyFill="1" applyBorder="1" applyAlignment="1">
      <alignment horizontal="center" vertical="center" shrinkToFit="1"/>
    </xf>
    <xf numFmtId="176" fontId="3" fillId="3" borderId="1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 wrapText="1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vertical="center" shrinkToFit="1"/>
    </xf>
    <xf numFmtId="49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13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13" fillId="4" borderId="1" xfId="0" applyFont="1" applyFill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49" fontId="16" fillId="9" borderId="19" xfId="0" applyNumberFormat="1" applyFont="1" applyFill="1" applyBorder="1" applyAlignment="1">
      <alignment horizontal="center" vertical="center" wrapText="1" shrinkToFit="1"/>
    </xf>
    <xf numFmtId="49" fontId="3" fillId="9" borderId="21" xfId="0" applyNumberFormat="1" applyFont="1" applyFill="1" applyBorder="1" applyAlignment="1">
      <alignment horizontal="center" vertical="center" wrapText="1" shrinkToFit="1"/>
    </xf>
    <xf numFmtId="49" fontId="3" fillId="9" borderId="13" xfId="0" applyNumberFormat="1" applyFont="1" applyFill="1" applyBorder="1" applyAlignment="1">
      <alignment horizontal="center" vertical="center" wrapText="1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17" fillId="10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vertical="center" shrinkToFit="1"/>
    </xf>
    <xf numFmtId="0" fontId="9" fillId="0" borderId="0" xfId="2" applyFont="1" applyAlignment="1">
      <alignment horizontal="left" vertical="center" shrinkToFit="1"/>
    </xf>
    <xf numFmtId="49" fontId="12" fillId="0" borderId="0" xfId="0" applyNumberFormat="1" applyFont="1" applyAlignment="1">
      <alignment vertical="center" shrinkToFit="1"/>
    </xf>
    <xf numFmtId="0" fontId="3" fillId="7" borderId="13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5" fillId="11" borderId="1" xfId="0" applyFont="1" applyFill="1" applyBorder="1" applyAlignment="1">
      <alignment vertical="center" shrinkToFit="1"/>
    </xf>
    <xf numFmtId="0" fontId="15" fillId="12" borderId="1" xfId="0" applyFont="1" applyFill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8" fillId="4" borderId="19" xfId="0" applyFont="1" applyFill="1" applyBorder="1" applyAlignment="1">
      <alignment horizontal="center" vertical="center" wrapText="1" shrinkToFit="1"/>
    </xf>
    <xf numFmtId="0" fontId="18" fillId="4" borderId="13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vertical="center" shrinkToFit="1"/>
    </xf>
    <xf numFmtId="0" fontId="19" fillId="7" borderId="1" xfId="0" applyFont="1" applyFill="1" applyBorder="1" applyAlignment="1">
      <alignment vertical="center" shrinkToFit="1"/>
    </xf>
    <xf numFmtId="0" fontId="3" fillId="4" borderId="19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17" fillId="13" borderId="22" xfId="0" applyFont="1" applyFill="1" applyBorder="1" applyAlignment="1">
      <alignment horizontal="center" vertical="center" shrinkToFit="1"/>
    </xf>
    <xf numFmtId="0" fontId="17" fillId="13" borderId="23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 shrinkToFit="1"/>
    </xf>
    <xf numFmtId="0" fontId="3" fillId="6" borderId="23" xfId="0" applyFont="1" applyFill="1" applyBorder="1" applyAlignment="1">
      <alignment horizontal="center" vertical="center" shrinkToFit="1"/>
    </xf>
    <xf numFmtId="0" fontId="3" fillId="8" borderId="23" xfId="0" applyFont="1" applyFill="1" applyBorder="1" applyAlignment="1">
      <alignment horizontal="center" vertical="center" shrinkToFit="1"/>
    </xf>
    <xf numFmtId="0" fontId="3" fillId="7" borderId="23" xfId="0" applyFont="1" applyFill="1" applyBorder="1" applyAlignment="1">
      <alignment horizontal="center" vertical="center" shrinkToFit="1"/>
    </xf>
    <xf numFmtId="0" fontId="3" fillId="7" borderId="24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17" fillId="13" borderId="25" xfId="0" applyFont="1" applyFill="1" applyBorder="1" applyAlignment="1">
      <alignment horizontal="center" vertical="center" shrinkToFit="1"/>
    </xf>
    <xf numFmtId="0" fontId="17" fillId="13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distributed" vertical="center" shrinkToFit="1"/>
    </xf>
    <xf numFmtId="0" fontId="3" fillId="8" borderId="1" xfId="0" applyFont="1" applyFill="1" applyBorder="1" applyAlignment="1">
      <alignment horizontal="distributed" vertical="center" shrinkToFit="1"/>
    </xf>
    <xf numFmtId="0" fontId="3" fillId="7" borderId="1" xfId="0" applyFont="1" applyFill="1" applyBorder="1" applyAlignment="1">
      <alignment horizontal="distributed" vertical="center" shrinkToFit="1"/>
    </xf>
    <xf numFmtId="0" fontId="20" fillId="7" borderId="1" xfId="0" applyFont="1" applyFill="1" applyBorder="1" applyAlignment="1">
      <alignment horizontal="distributed" vertical="center" shrinkToFit="1"/>
    </xf>
    <xf numFmtId="0" fontId="21" fillId="9" borderId="26" xfId="0" applyFont="1" applyFill="1" applyBorder="1" applyAlignment="1">
      <alignment horizontal="distributed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7" borderId="27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vertical="center" shrinkToFit="1"/>
    </xf>
    <xf numFmtId="0" fontId="3" fillId="8" borderId="4" xfId="0" applyFont="1" applyFill="1" applyBorder="1" applyAlignment="1">
      <alignment vertical="center" shrinkToFit="1"/>
    </xf>
    <xf numFmtId="0" fontId="3" fillId="7" borderId="4" xfId="0" applyFont="1" applyFill="1" applyBorder="1" applyAlignment="1">
      <alignment vertical="center" shrinkToFit="1"/>
    </xf>
    <xf numFmtId="0" fontId="20" fillId="7" borderId="4" xfId="0" applyFont="1" applyFill="1" applyBorder="1" applyAlignment="1">
      <alignment vertical="center" shrinkToFit="1"/>
    </xf>
    <xf numFmtId="0" fontId="21" fillId="9" borderId="28" xfId="0" applyFont="1" applyFill="1" applyBorder="1" applyAlignment="1">
      <alignment vertical="center" shrinkToFit="1"/>
    </xf>
    <xf numFmtId="0" fontId="3" fillId="7" borderId="1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7" borderId="29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8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21" fillId="9" borderId="30" xfId="0" applyFont="1" applyFill="1" applyBorder="1" applyAlignment="1">
      <alignment horizontal="center" vertical="center" shrinkToFit="1"/>
    </xf>
    <xf numFmtId="176" fontId="3" fillId="6" borderId="10" xfId="0" applyNumberFormat="1" applyFont="1" applyFill="1" applyBorder="1" applyAlignment="1">
      <alignment vertical="center" shrinkToFit="1"/>
    </xf>
    <xf numFmtId="176" fontId="3" fillId="8" borderId="10" xfId="0" applyNumberFormat="1" applyFont="1" applyFill="1" applyBorder="1" applyAlignment="1">
      <alignment vertical="center" shrinkToFit="1"/>
    </xf>
    <xf numFmtId="176" fontId="3" fillId="7" borderId="10" xfId="0" applyNumberFormat="1" applyFont="1" applyFill="1" applyBorder="1" applyAlignment="1">
      <alignment vertical="center" shrinkToFit="1"/>
    </xf>
    <xf numFmtId="176" fontId="20" fillId="7" borderId="10" xfId="0" applyNumberFormat="1" applyFont="1" applyFill="1" applyBorder="1" applyAlignment="1">
      <alignment vertical="center" shrinkToFit="1"/>
    </xf>
    <xf numFmtId="176" fontId="21" fillId="9" borderId="31" xfId="0" applyNumberFormat="1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left" vertical="center" shrinkToFit="1"/>
    </xf>
    <xf numFmtId="0" fontId="3" fillId="7" borderId="32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178" fontId="3" fillId="6" borderId="1" xfId="0" applyNumberFormat="1" applyFont="1" applyFill="1" applyBorder="1" applyAlignment="1">
      <alignment horizontal="right" vertical="center" indent="1" shrinkToFit="1"/>
    </xf>
    <xf numFmtId="178" fontId="3" fillId="6" borderId="10" xfId="0" applyNumberFormat="1" applyFont="1" applyFill="1" applyBorder="1" applyAlignment="1">
      <alignment horizontal="right" vertical="center" indent="1" shrinkToFit="1"/>
    </xf>
    <xf numFmtId="178" fontId="3" fillId="8" borderId="10" xfId="0" applyNumberFormat="1" applyFont="1" applyFill="1" applyBorder="1" applyAlignment="1">
      <alignment horizontal="right" vertical="center" indent="1" shrinkToFit="1"/>
    </xf>
    <xf numFmtId="178" fontId="3" fillId="7" borderId="10" xfId="0" applyNumberFormat="1" applyFont="1" applyFill="1" applyBorder="1" applyAlignment="1">
      <alignment horizontal="right" vertical="center" indent="1" shrinkToFit="1"/>
    </xf>
    <xf numFmtId="178" fontId="20" fillId="7" borderId="10" xfId="0" applyNumberFormat="1" applyFont="1" applyFill="1" applyBorder="1" applyAlignment="1">
      <alignment horizontal="right" vertical="center" indent="1" shrinkToFit="1"/>
    </xf>
    <xf numFmtId="178" fontId="21" fillId="9" borderId="31" xfId="0" applyNumberFormat="1" applyFont="1" applyFill="1" applyBorder="1" applyAlignment="1">
      <alignment horizontal="right" vertical="center" indent="1" shrinkToFit="1"/>
    </xf>
    <xf numFmtId="0" fontId="17" fillId="13" borderId="25" xfId="0" applyFont="1" applyFill="1" applyBorder="1" applyAlignment="1">
      <alignment horizontal="distributed" vertical="center" indent="1" shrinkToFit="1"/>
    </xf>
    <xf numFmtId="0" fontId="3" fillId="5" borderId="1" xfId="0" applyFont="1" applyFill="1" applyBorder="1" applyAlignment="1">
      <alignment horizontal="distributed" vertical="center" indent="1" shrinkToFit="1"/>
    </xf>
    <xf numFmtId="178" fontId="3" fillId="8" borderId="1" xfId="0" applyNumberFormat="1" applyFont="1" applyFill="1" applyBorder="1" applyAlignment="1">
      <alignment horizontal="right" vertical="center" indent="1" shrinkToFit="1"/>
    </xf>
    <xf numFmtId="178" fontId="3" fillId="7" borderId="1" xfId="0" applyNumberFormat="1" applyFont="1" applyFill="1" applyBorder="1" applyAlignment="1">
      <alignment horizontal="right" vertical="center" indent="1" shrinkToFit="1"/>
    </xf>
    <xf numFmtId="178" fontId="20" fillId="7" borderId="1" xfId="0" applyNumberFormat="1" applyFont="1" applyFill="1" applyBorder="1" applyAlignment="1">
      <alignment horizontal="right" vertical="center" indent="1" shrinkToFit="1"/>
    </xf>
    <xf numFmtId="178" fontId="21" fillId="9" borderId="26" xfId="0" applyNumberFormat="1" applyFont="1" applyFill="1" applyBorder="1" applyAlignment="1">
      <alignment horizontal="right" vertical="center" indent="1" shrinkToFit="1"/>
    </xf>
    <xf numFmtId="0" fontId="3" fillId="4" borderId="1" xfId="0" applyFont="1" applyFill="1" applyBorder="1" applyAlignment="1">
      <alignment vertical="center" shrinkToFit="1"/>
    </xf>
    <xf numFmtId="0" fontId="17" fillId="13" borderId="13" xfId="0" applyFont="1" applyFill="1" applyBorder="1" applyAlignment="1">
      <alignment horizontal="distributed" vertical="center" shrinkToFit="1"/>
    </xf>
    <xf numFmtId="0" fontId="17" fillId="13" borderId="1" xfId="0" applyFont="1" applyFill="1" applyBorder="1" applyAlignment="1">
      <alignment horizontal="distributed" vertical="center" shrinkToFit="1"/>
    </xf>
    <xf numFmtId="0" fontId="21" fillId="9" borderId="1" xfId="0" applyFont="1" applyFill="1" applyBorder="1" applyAlignment="1">
      <alignment horizontal="distributed" vertical="center" shrinkToFit="1"/>
    </xf>
    <xf numFmtId="0" fontId="21" fillId="9" borderId="1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 shrinkToFit="1"/>
    </xf>
    <xf numFmtId="0" fontId="16" fillId="4" borderId="26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21" fillId="9" borderId="4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 shrinkToFit="1"/>
    </xf>
    <xf numFmtId="0" fontId="17" fillId="13" borderId="4" xfId="0" applyFont="1" applyFill="1" applyBorder="1" applyAlignment="1">
      <alignment horizontal="center" vertical="center" shrinkToFit="1"/>
    </xf>
    <xf numFmtId="176" fontId="3" fillId="7" borderId="4" xfId="0" applyNumberFormat="1" applyFont="1" applyFill="1" applyBorder="1" applyAlignment="1">
      <alignment horizontal="center" vertical="center" shrinkToFit="1"/>
    </xf>
    <xf numFmtId="176" fontId="20" fillId="7" borderId="4" xfId="0" applyNumberFormat="1" applyFont="1" applyFill="1" applyBorder="1" applyAlignment="1">
      <alignment horizontal="center" vertical="center" shrinkToFit="1"/>
    </xf>
    <xf numFmtId="176" fontId="21" fillId="9" borderId="4" xfId="0" applyNumberFormat="1" applyFont="1" applyFill="1" applyBorder="1" applyAlignment="1">
      <alignment horizontal="center" vertical="center" shrinkToFit="1"/>
    </xf>
    <xf numFmtId="0" fontId="22" fillId="9" borderId="4" xfId="0" applyFont="1" applyFill="1" applyBorder="1" applyAlignment="1">
      <alignment horizontal="center" vertical="center" shrinkToFit="1"/>
    </xf>
    <xf numFmtId="178" fontId="5" fillId="14" borderId="28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17" fillId="13" borderId="7" xfId="0" applyFont="1" applyFill="1" applyBorder="1" applyAlignment="1">
      <alignment horizontal="center" vertical="center" shrinkToFit="1"/>
    </xf>
    <xf numFmtId="176" fontId="3" fillId="7" borderId="7" xfId="0" applyNumberFormat="1" applyFont="1" applyFill="1" applyBorder="1" applyAlignment="1">
      <alignment horizontal="center" vertical="center" shrinkToFit="1"/>
    </xf>
    <xf numFmtId="176" fontId="20" fillId="7" borderId="7" xfId="0" applyNumberFormat="1" applyFont="1" applyFill="1" applyBorder="1" applyAlignment="1">
      <alignment horizontal="center" vertical="center" shrinkToFit="1"/>
    </xf>
    <xf numFmtId="176" fontId="21" fillId="9" borderId="7" xfId="0" applyNumberFormat="1" applyFont="1" applyFill="1" applyBorder="1" applyAlignment="1">
      <alignment horizontal="center" vertical="center" shrinkToFit="1"/>
    </xf>
    <xf numFmtId="0" fontId="21" fillId="9" borderId="7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shrinkToFit="1"/>
    </xf>
    <xf numFmtId="178" fontId="5" fillId="14" borderId="30" xfId="0" applyNumberFormat="1" applyFont="1" applyFill="1" applyBorder="1" applyAlignment="1">
      <alignment horizontal="center" vertical="center" shrinkToFit="1"/>
    </xf>
    <xf numFmtId="0" fontId="17" fillId="13" borderId="10" xfId="0" applyFont="1" applyFill="1" applyBorder="1" applyAlignment="1">
      <alignment horizontal="center" vertical="center" shrinkToFit="1"/>
    </xf>
    <xf numFmtId="176" fontId="3" fillId="7" borderId="10" xfId="0" applyNumberFormat="1" applyFont="1" applyFill="1" applyBorder="1" applyAlignment="1">
      <alignment horizontal="center" vertical="center" shrinkToFit="1"/>
    </xf>
    <xf numFmtId="176" fontId="20" fillId="7" borderId="10" xfId="0" applyNumberFormat="1" applyFont="1" applyFill="1" applyBorder="1" applyAlignment="1">
      <alignment horizontal="center" vertical="center" shrinkToFit="1"/>
    </xf>
    <xf numFmtId="176" fontId="21" fillId="9" borderId="10" xfId="0" applyNumberFormat="1" applyFont="1" applyFill="1" applyBorder="1" applyAlignment="1">
      <alignment horizontal="center" vertical="center" shrinkToFit="1"/>
    </xf>
    <xf numFmtId="0" fontId="21" fillId="9" borderId="10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 shrinkToFit="1"/>
    </xf>
    <xf numFmtId="178" fontId="5" fillId="14" borderId="31" xfId="0" applyNumberFormat="1" applyFont="1" applyFill="1" applyBorder="1" applyAlignment="1">
      <alignment horizontal="center" vertical="center" shrinkToFit="1"/>
    </xf>
    <xf numFmtId="0" fontId="3" fillId="7" borderId="33" xfId="0" applyFont="1" applyFill="1" applyBorder="1" applyAlignment="1">
      <alignment horizontal="center" vertical="center" shrinkToFit="1"/>
    </xf>
    <xf numFmtId="0" fontId="3" fillId="7" borderId="34" xfId="0" applyFont="1" applyFill="1" applyBorder="1" applyAlignment="1">
      <alignment horizontal="center" vertical="center" shrinkToFit="1"/>
    </xf>
    <xf numFmtId="0" fontId="17" fillId="13" borderId="35" xfId="0" applyFont="1" applyFill="1" applyBorder="1" applyAlignment="1">
      <alignment horizontal="center" vertical="center" shrinkToFit="1"/>
    </xf>
    <xf numFmtId="0" fontId="17" fillId="13" borderId="36" xfId="0" applyFont="1" applyFill="1" applyBorder="1" applyAlignment="1">
      <alignment horizontal="center" vertical="center" shrinkToFit="1"/>
    </xf>
    <xf numFmtId="0" fontId="21" fillId="9" borderId="36" xfId="0" applyFont="1" applyFill="1" applyBorder="1" applyAlignment="1">
      <alignment horizontal="center" vertical="center" shrinkToFit="1"/>
    </xf>
    <xf numFmtId="0" fontId="17" fillId="13" borderId="37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4" borderId="38" xfId="1" applyFont="1" applyFill="1" applyBorder="1" applyAlignment="1">
      <alignment horizontal="center" vertical="center"/>
    </xf>
    <xf numFmtId="0" fontId="11" fillId="0" borderId="39" xfId="1" applyFont="1" applyBorder="1">
      <alignment vertical="center"/>
    </xf>
    <xf numFmtId="0" fontId="11" fillId="0" borderId="40" xfId="1" applyFont="1" applyBorder="1">
      <alignment vertical="center"/>
    </xf>
    <xf numFmtId="49" fontId="13" fillId="0" borderId="41" xfId="0" applyNumberFormat="1" applyFont="1" applyBorder="1">
      <alignment vertical="center"/>
    </xf>
    <xf numFmtId="176" fontId="13" fillId="0" borderId="17" xfId="0" applyNumberFormat="1" applyFont="1" applyBorder="1">
      <alignment vertical="center"/>
    </xf>
    <xf numFmtId="176" fontId="13" fillId="0" borderId="42" xfId="0" applyNumberFormat="1" applyFont="1" applyBorder="1">
      <alignment vertical="center"/>
    </xf>
    <xf numFmtId="0" fontId="11" fillId="0" borderId="43" xfId="1" applyFont="1" applyBorder="1">
      <alignment vertical="center"/>
    </xf>
    <xf numFmtId="0" fontId="11" fillId="0" borderId="44" xfId="1" applyFont="1" applyBorder="1">
      <alignment vertical="center"/>
    </xf>
    <xf numFmtId="0" fontId="13" fillId="0" borderId="15" xfId="0" applyFont="1" applyBorder="1">
      <alignment vertical="center"/>
    </xf>
    <xf numFmtId="49" fontId="13" fillId="0" borderId="45" xfId="0" applyNumberFormat="1" applyFont="1" applyBorder="1">
      <alignment vertical="center"/>
    </xf>
    <xf numFmtId="49" fontId="0" fillId="0" borderId="46" xfId="0" applyNumberFormat="1" applyBorder="1">
      <alignment vertical="center"/>
    </xf>
    <xf numFmtId="49" fontId="13" fillId="0" borderId="46" xfId="0" applyNumberFormat="1" applyFont="1" applyBorder="1">
      <alignment vertical="center"/>
    </xf>
    <xf numFmtId="49" fontId="13" fillId="0" borderId="47" xfId="0" applyNumberFormat="1" applyFont="1" applyBorder="1">
      <alignment vertical="center"/>
    </xf>
    <xf numFmtId="0" fontId="13" fillId="4" borderId="22" xfId="1" applyFont="1" applyFill="1" applyBorder="1" applyAlignment="1">
      <alignment horizontal="center" vertical="center"/>
    </xf>
    <xf numFmtId="0" fontId="13" fillId="0" borderId="23" xfId="1" applyFont="1" applyBorder="1">
      <alignment vertical="center"/>
    </xf>
    <xf numFmtId="0" fontId="13" fillId="0" borderId="48" xfId="1" applyFont="1" applyBorder="1">
      <alignment vertical="center"/>
    </xf>
    <xf numFmtId="0" fontId="13" fillId="0" borderId="49" xfId="1" applyFont="1" applyBorder="1">
      <alignment vertical="center"/>
    </xf>
    <xf numFmtId="0" fontId="13" fillId="4" borderId="25" xfId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6" xfId="1" applyFont="1" applyBorder="1">
      <alignment vertical="center"/>
    </xf>
    <xf numFmtId="0" fontId="13" fillId="4" borderId="50" xfId="1" applyFont="1" applyFill="1" applyBorder="1" applyAlignment="1">
      <alignment horizontal="center" vertical="center"/>
    </xf>
    <xf numFmtId="0" fontId="13" fillId="0" borderId="34" xfId="1" applyFont="1" applyBorder="1">
      <alignment vertical="center"/>
    </xf>
    <xf numFmtId="0" fontId="13" fillId="0" borderId="51" xfId="1" applyFont="1" applyBorder="1">
      <alignment vertical="center"/>
    </xf>
    <xf numFmtId="0" fontId="13" fillId="0" borderId="24" xfId="1" applyFont="1" applyBorder="1">
      <alignment vertical="center"/>
    </xf>
    <xf numFmtId="0" fontId="11" fillId="0" borderId="10" xfId="0" applyFont="1" applyBorder="1">
      <alignment vertical="center"/>
    </xf>
    <xf numFmtId="0" fontId="13" fillId="0" borderId="17" xfId="1" applyFont="1" applyBorder="1" applyAlignment="1">
      <alignment horizontal="center" vertical="center"/>
    </xf>
    <xf numFmtId="0" fontId="13" fillId="0" borderId="17" xfId="1" applyFont="1" applyBorder="1">
      <alignment vertical="center"/>
    </xf>
    <xf numFmtId="0" fontId="13" fillId="4" borderId="52" xfId="1" applyFont="1" applyFill="1" applyBorder="1">
      <alignment vertical="center"/>
    </xf>
    <xf numFmtId="0" fontId="13" fillId="4" borderId="53" xfId="1" applyFont="1" applyFill="1" applyBorder="1">
      <alignment vertical="center"/>
    </xf>
    <xf numFmtId="0" fontId="13" fillId="0" borderId="39" xfId="1" applyFont="1" applyBorder="1">
      <alignment vertical="center"/>
    </xf>
    <xf numFmtId="0" fontId="13" fillId="4" borderId="38" xfId="1" applyFont="1" applyFill="1" applyBorder="1">
      <alignment vertical="center"/>
    </xf>
  </cellXfs>
  <cellStyles count="3">
    <cellStyle name="標準" xfId="0" builtinId="0"/>
    <cellStyle name="標準_登録管理原紙" xfId="1"/>
    <cellStyle name="ハイパーリンク" xfId="2" builtinId="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b/>
        <i val="0"/>
        <color indexed="9"/>
      </font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O115"/>
  <sheetViews>
    <sheetView tabSelected="1" workbookViewId="0">
      <selection activeCell="F16" sqref="F16:M115"/>
    </sheetView>
  </sheetViews>
  <sheetFormatPr defaultRowHeight="11.25"/>
  <cols>
    <col min="1" max="1" width="3.125" style="1" customWidth="1"/>
    <col min="2" max="3" width="4.875" style="1" customWidth="1"/>
    <col min="4" max="4" width="6.375" style="1" customWidth="1"/>
    <col min="5" max="5" width="6" style="1" customWidth="1"/>
    <col min="6" max="7" width="10.125" style="2" customWidth="1"/>
    <col min="8" max="8" width="9.625" style="2" customWidth="1"/>
    <col min="9" max="9" width="10.375" style="2" customWidth="1"/>
    <col min="10" max="10" width="3.875" style="3" customWidth="1"/>
    <col min="11" max="11" width="9" style="3" customWidth="1"/>
    <col min="12" max="12" width="3.875" style="3" customWidth="1"/>
    <col min="13" max="13" width="3.375" style="3" customWidth="1"/>
    <col min="14" max="14" width="8.875" style="1" hidden="1" customWidth="1"/>
    <col min="15" max="16384" width="9" style="1" customWidth="1"/>
  </cols>
  <sheetData>
    <row r="1" spans="1:15" ht="18.75">
      <c r="A1" s="4" t="s">
        <v>6</v>
      </c>
      <c r="B1" s="4"/>
      <c r="C1" s="4"/>
      <c r="D1" s="4"/>
      <c r="E1" s="26"/>
      <c r="F1" s="29" t="s">
        <v>91</v>
      </c>
      <c r="G1" s="31" t="str">
        <f>HYPERLINK("mailto:qqmu8a9d@rice.ocn.ne.jp","qqmu8a9d@rice.ocn.ne.jp")</f>
        <v>qqmu8a9d@rice.ocn.ne.jp</v>
      </c>
      <c r="H1" s="4"/>
      <c r="I1" s="4"/>
      <c r="J1" s="4"/>
      <c r="K1" s="4"/>
      <c r="L1" s="4"/>
      <c r="M1" s="4"/>
      <c r="N1" s="4"/>
    </row>
    <row r="2" spans="1:1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4" customHeight="1">
      <c r="A3" s="5" t="s">
        <v>159</v>
      </c>
      <c r="B3" s="5"/>
      <c r="C3" s="5"/>
      <c r="D3" s="19" t="str">
        <f>IF(ISERROR(VLOOKUP(H3,設定!$A$10:$B$252,2,FALSE)),"",VLOOKUP(H3,設定!$A$10:$B$252,2,FALSE))</f>
        <v/>
      </c>
      <c r="E3" s="19"/>
      <c r="F3" s="19"/>
      <c r="G3" s="32"/>
      <c r="H3" s="34"/>
      <c r="I3" s="36" t="s">
        <v>167</v>
      </c>
      <c r="J3" s="37"/>
      <c r="K3" s="37"/>
      <c r="L3" s="37"/>
      <c r="M3" s="37"/>
      <c r="N3" s="43"/>
      <c r="O3" s="43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3.5" customHeight="1">
      <c r="A5" s="6" t="s">
        <v>37</v>
      </c>
      <c r="B5" s="6"/>
      <c r="C5" s="6"/>
      <c r="D5" s="20"/>
      <c r="E5" s="20"/>
      <c r="F5" s="20"/>
      <c r="G5" s="20"/>
      <c r="H5" s="35"/>
      <c r="I5" s="2"/>
      <c r="J5" s="2"/>
      <c r="K5" s="2"/>
      <c r="L5" s="2"/>
      <c r="M5" s="2"/>
      <c r="N5" s="2"/>
    </row>
    <row r="6" spans="1:15" ht="13.5" customHeight="1">
      <c r="A6" s="6" t="s">
        <v>160</v>
      </c>
      <c r="B6" s="6"/>
      <c r="C6" s="6"/>
      <c r="D6" s="20"/>
      <c r="E6" s="20"/>
      <c r="F6" s="20"/>
      <c r="G6" s="20"/>
      <c r="H6" s="35"/>
      <c r="I6" s="2"/>
      <c r="J6" s="2"/>
      <c r="K6" s="2"/>
      <c r="L6" s="2"/>
      <c r="M6" s="2"/>
      <c r="N6" s="2"/>
    </row>
    <row r="7" spans="1:15" ht="13.5" customHeight="1">
      <c r="A7" s="6" t="s">
        <v>161</v>
      </c>
      <c r="B7" s="6"/>
      <c r="C7" s="6"/>
      <c r="D7" s="20"/>
      <c r="E7" s="20"/>
      <c r="F7" s="20"/>
      <c r="G7" s="20"/>
      <c r="H7" s="35"/>
      <c r="I7" s="2"/>
      <c r="J7" s="2"/>
      <c r="K7" s="2"/>
      <c r="L7" s="2"/>
      <c r="M7" s="2"/>
      <c r="N7" s="2"/>
    </row>
    <row r="8" spans="1:15" ht="13.5" customHeight="1">
      <c r="A8" s="7" t="s">
        <v>34</v>
      </c>
      <c r="B8" s="10"/>
      <c r="C8" s="15"/>
      <c r="D8" s="21"/>
      <c r="E8" s="21"/>
      <c r="F8" s="21"/>
      <c r="G8" s="21"/>
      <c r="H8" s="35"/>
      <c r="I8" s="2"/>
      <c r="J8" s="2"/>
      <c r="K8" s="2"/>
      <c r="L8" s="2"/>
      <c r="M8" s="2"/>
      <c r="N8" s="2"/>
    </row>
    <row r="9" spans="1:15" ht="13.5" customHeight="1">
      <c r="A9" s="8"/>
      <c r="B9" s="11"/>
      <c r="C9" s="16"/>
      <c r="D9" s="22"/>
      <c r="E9" s="22"/>
      <c r="F9" s="22"/>
      <c r="G9" s="22"/>
      <c r="H9" s="35"/>
      <c r="I9" s="2"/>
      <c r="J9" s="2"/>
      <c r="K9" s="2"/>
      <c r="L9" s="2"/>
      <c r="M9" s="2"/>
      <c r="N9" s="2"/>
    </row>
    <row r="10" spans="1:15" ht="13.5" customHeight="1">
      <c r="A10" s="9" t="s">
        <v>32</v>
      </c>
      <c r="B10" s="14"/>
      <c r="C10" s="17"/>
      <c r="D10" s="23"/>
      <c r="E10" s="23"/>
      <c r="F10" s="23"/>
      <c r="G10" s="23"/>
      <c r="H10" s="35"/>
      <c r="I10" s="2"/>
      <c r="J10" s="2"/>
      <c r="K10" s="2"/>
      <c r="L10" s="2"/>
      <c r="M10" s="2"/>
      <c r="N10" s="2"/>
    </row>
    <row r="11" spans="1:15" ht="13.5" customHeight="1">
      <c r="A11" s="6" t="s">
        <v>42</v>
      </c>
      <c r="B11" s="6"/>
      <c r="C11" s="6"/>
      <c r="D11" s="24"/>
      <c r="E11" s="27"/>
      <c r="F11" s="27"/>
      <c r="G11" s="33"/>
      <c r="H11" s="35"/>
      <c r="I11" s="2"/>
      <c r="J11" s="2"/>
      <c r="K11" s="2"/>
      <c r="L11" s="2"/>
      <c r="M11" s="2"/>
      <c r="N11" s="2"/>
    </row>
    <row r="12" spans="1:15" ht="13.5" customHeight="1">
      <c r="A12" s="10"/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  <c r="N12" s="2"/>
    </row>
    <row r="13" spans="1:15" ht="13.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ht="13.5" customHeight="1">
      <c r="A14" s="12" t="s">
        <v>49</v>
      </c>
      <c r="B14" s="12" t="s">
        <v>2</v>
      </c>
      <c r="C14" s="12" t="s">
        <v>9</v>
      </c>
      <c r="D14" s="12" t="s">
        <v>30</v>
      </c>
      <c r="E14" s="12"/>
      <c r="F14" s="12" t="s">
        <v>20</v>
      </c>
      <c r="G14" s="12"/>
      <c r="H14" s="12" t="s">
        <v>168</v>
      </c>
      <c r="I14" s="12"/>
      <c r="J14" s="38" t="s">
        <v>162</v>
      </c>
      <c r="K14" s="38" t="s">
        <v>29</v>
      </c>
      <c r="L14" s="38"/>
      <c r="M14" s="38"/>
      <c r="N14" s="44" t="s">
        <v>41</v>
      </c>
    </row>
    <row r="15" spans="1:15" s="2" customFormat="1">
      <c r="A15" s="12"/>
      <c r="B15" s="12"/>
      <c r="C15" s="12"/>
      <c r="D15" s="12" t="s">
        <v>3</v>
      </c>
      <c r="E15" s="12"/>
      <c r="F15" s="12" t="s">
        <v>22</v>
      </c>
      <c r="G15" s="12" t="s">
        <v>21</v>
      </c>
      <c r="H15" s="12" t="s">
        <v>25</v>
      </c>
      <c r="I15" s="12" t="s">
        <v>27</v>
      </c>
      <c r="J15" s="38"/>
      <c r="K15" s="38" t="s">
        <v>11</v>
      </c>
      <c r="L15" s="38" t="s">
        <v>12</v>
      </c>
      <c r="M15" s="38" t="s">
        <v>23</v>
      </c>
      <c r="N15" s="45" t="s">
        <v>43</v>
      </c>
      <c r="O15" s="2"/>
    </row>
    <row r="16" spans="1:15" ht="12.75" customHeight="1">
      <c r="A16" s="13">
        <v>1</v>
      </c>
      <c r="B16" s="13"/>
      <c r="C16" s="18"/>
      <c r="D16" s="25"/>
      <c r="E16" s="28"/>
      <c r="F16" s="30"/>
      <c r="G16" s="33"/>
      <c r="H16" s="30"/>
      <c r="I16" s="33"/>
      <c r="J16" s="39"/>
      <c r="K16" s="40"/>
      <c r="L16" s="41"/>
      <c r="M16" s="42"/>
      <c r="N16" s="46"/>
    </row>
    <row r="17" spans="1:14" ht="12.75" customHeight="1">
      <c r="A17" s="13">
        <v>2</v>
      </c>
      <c r="B17" s="13"/>
      <c r="C17" s="18"/>
      <c r="D17" s="25"/>
      <c r="E17" s="28"/>
      <c r="F17" s="30"/>
      <c r="G17" s="33"/>
      <c r="H17" s="30"/>
      <c r="I17" s="33"/>
      <c r="J17" s="39"/>
      <c r="K17" s="40"/>
      <c r="L17" s="41"/>
      <c r="M17" s="42"/>
      <c r="N17" s="46"/>
    </row>
    <row r="18" spans="1:14" ht="12.75" customHeight="1">
      <c r="A18" s="13">
        <v>3</v>
      </c>
      <c r="B18" s="13"/>
      <c r="C18" s="18"/>
      <c r="D18" s="25"/>
      <c r="E18" s="28"/>
      <c r="F18" s="30"/>
      <c r="G18" s="33"/>
      <c r="H18" s="30"/>
      <c r="I18" s="33"/>
      <c r="J18" s="39"/>
      <c r="K18" s="40"/>
      <c r="L18" s="41"/>
      <c r="M18" s="42"/>
      <c r="N18" s="46"/>
    </row>
    <row r="19" spans="1:14" ht="12.75" customHeight="1">
      <c r="A19" s="13">
        <v>4</v>
      </c>
      <c r="B19" s="13"/>
      <c r="C19" s="18"/>
      <c r="D19" s="25"/>
      <c r="E19" s="28"/>
      <c r="F19" s="30"/>
      <c r="G19" s="33"/>
      <c r="H19" s="30"/>
      <c r="I19" s="33"/>
      <c r="J19" s="39"/>
      <c r="K19" s="40"/>
      <c r="L19" s="41"/>
      <c r="M19" s="42"/>
      <c r="N19" s="46"/>
    </row>
    <row r="20" spans="1:14" ht="12.75" customHeight="1">
      <c r="A20" s="13">
        <v>5</v>
      </c>
      <c r="B20" s="13"/>
      <c r="C20" s="18"/>
      <c r="D20" s="25"/>
      <c r="E20" s="28"/>
      <c r="F20" s="30"/>
      <c r="G20" s="33"/>
      <c r="H20" s="30"/>
      <c r="I20" s="33"/>
      <c r="J20" s="39"/>
      <c r="K20" s="40"/>
      <c r="L20" s="41"/>
      <c r="M20" s="42"/>
      <c r="N20" s="46"/>
    </row>
    <row r="21" spans="1:14" ht="12.75" customHeight="1">
      <c r="A21" s="13">
        <v>6</v>
      </c>
      <c r="B21" s="13"/>
      <c r="C21" s="18"/>
      <c r="D21" s="25"/>
      <c r="E21" s="28"/>
      <c r="F21" s="30"/>
      <c r="G21" s="33"/>
      <c r="H21" s="30"/>
      <c r="I21" s="33"/>
      <c r="J21" s="39"/>
      <c r="K21" s="40"/>
      <c r="L21" s="41"/>
      <c r="M21" s="42"/>
      <c r="N21" s="46"/>
    </row>
    <row r="22" spans="1:14" ht="12.75" customHeight="1">
      <c r="A22" s="13">
        <v>7</v>
      </c>
      <c r="B22" s="13"/>
      <c r="C22" s="18"/>
      <c r="D22" s="25"/>
      <c r="E22" s="28"/>
      <c r="F22" s="30"/>
      <c r="G22" s="33"/>
      <c r="H22" s="30"/>
      <c r="I22" s="33"/>
      <c r="J22" s="39"/>
      <c r="K22" s="40"/>
      <c r="L22" s="41"/>
      <c r="M22" s="42"/>
      <c r="N22" s="46"/>
    </row>
    <row r="23" spans="1:14" ht="12.75" customHeight="1">
      <c r="A23" s="13">
        <v>8</v>
      </c>
      <c r="B23" s="13"/>
      <c r="C23" s="18"/>
      <c r="D23" s="25"/>
      <c r="E23" s="28"/>
      <c r="F23" s="30"/>
      <c r="G23" s="33"/>
      <c r="H23" s="30"/>
      <c r="I23" s="33"/>
      <c r="J23" s="39"/>
      <c r="K23" s="40"/>
      <c r="L23" s="41"/>
      <c r="M23" s="42"/>
      <c r="N23" s="46"/>
    </row>
    <row r="24" spans="1:14" ht="12.75" customHeight="1">
      <c r="A24" s="13">
        <v>9</v>
      </c>
      <c r="B24" s="13"/>
      <c r="C24" s="18"/>
      <c r="D24" s="25"/>
      <c r="E24" s="28"/>
      <c r="F24" s="30"/>
      <c r="G24" s="33"/>
      <c r="H24" s="30"/>
      <c r="I24" s="33"/>
      <c r="J24" s="39"/>
      <c r="K24" s="40"/>
      <c r="L24" s="41"/>
      <c r="M24" s="42"/>
      <c r="N24" s="46"/>
    </row>
    <row r="25" spans="1:14" ht="12.75" customHeight="1">
      <c r="A25" s="13">
        <v>10</v>
      </c>
      <c r="B25" s="13"/>
      <c r="C25" s="18"/>
      <c r="D25" s="25"/>
      <c r="E25" s="28"/>
      <c r="F25" s="30"/>
      <c r="G25" s="33"/>
      <c r="H25" s="30"/>
      <c r="I25" s="33"/>
      <c r="J25" s="39"/>
      <c r="K25" s="40"/>
      <c r="L25" s="41"/>
      <c r="M25" s="42"/>
      <c r="N25" s="46"/>
    </row>
    <row r="26" spans="1:14" ht="12.75" customHeight="1">
      <c r="A26" s="13">
        <v>11</v>
      </c>
      <c r="B26" s="13"/>
      <c r="C26" s="18"/>
      <c r="D26" s="25"/>
      <c r="E26" s="28"/>
      <c r="F26" s="30"/>
      <c r="G26" s="33"/>
      <c r="H26" s="30"/>
      <c r="I26" s="33"/>
      <c r="J26" s="39"/>
      <c r="K26" s="40"/>
      <c r="L26" s="41"/>
      <c r="M26" s="42"/>
      <c r="N26" s="46"/>
    </row>
    <row r="27" spans="1:14" ht="12.75" customHeight="1">
      <c r="A27" s="13">
        <v>12</v>
      </c>
      <c r="B27" s="13"/>
      <c r="C27" s="18"/>
      <c r="D27" s="25"/>
      <c r="E27" s="28"/>
      <c r="F27" s="30"/>
      <c r="G27" s="33"/>
      <c r="H27" s="30"/>
      <c r="I27" s="33"/>
      <c r="J27" s="39"/>
      <c r="K27" s="40"/>
      <c r="L27" s="41"/>
      <c r="M27" s="42"/>
      <c r="N27" s="46"/>
    </row>
    <row r="28" spans="1:14" ht="12.75" customHeight="1">
      <c r="A28" s="13">
        <v>13</v>
      </c>
      <c r="B28" s="13"/>
      <c r="C28" s="18"/>
      <c r="D28" s="25"/>
      <c r="E28" s="28"/>
      <c r="F28" s="30"/>
      <c r="G28" s="33"/>
      <c r="H28" s="30"/>
      <c r="I28" s="33"/>
      <c r="J28" s="39"/>
      <c r="K28" s="40"/>
      <c r="L28" s="41"/>
      <c r="M28" s="42"/>
      <c r="N28" s="46"/>
    </row>
    <row r="29" spans="1:14" ht="12.75" customHeight="1">
      <c r="A29" s="13">
        <v>14</v>
      </c>
      <c r="B29" s="13"/>
      <c r="C29" s="18"/>
      <c r="D29" s="25"/>
      <c r="E29" s="28"/>
      <c r="F29" s="30"/>
      <c r="G29" s="33"/>
      <c r="H29" s="30"/>
      <c r="I29" s="33"/>
      <c r="J29" s="39"/>
      <c r="K29" s="40"/>
      <c r="L29" s="41"/>
      <c r="M29" s="42"/>
      <c r="N29" s="46"/>
    </row>
    <row r="30" spans="1:14" ht="12.75" customHeight="1">
      <c r="A30" s="13">
        <v>15</v>
      </c>
      <c r="B30" s="13"/>
      <c r="C30" s="18"/>
      <c r="D30" s="25"/>
      <c r="E30" s="28"/>
      <c r="F30" s="30"/>
      <c r="G30" s="33"/>
      <c r="H30" s="30"/>
      <c r="I30" s="33"/>
      <c r="J30" s="39"/>
      <c r="K30" s="40"/>
      <c r="L30" s="41"/>
      <c r="M30" s="42"/>
      <c r="N30" s="46"/>
    </row>
    <row r="31" spans="1:14" ht="12.75" customHeight="1">
      <c r="A31" s="13">
        <v>16</v>
      </c>
      <c r="B31" s="13"/>
      <c r="C31" s="18"/>
      <c r="D31" s="25"/>
      <c r="E31" s="28"/>
      <c r="F31" s="30"/>
      <c r="G31" s="33"/>
      <c r="H31" s="30"/>
      <c r="I31" s="33"/>
      <c r="J31" s="39"/>
      <c r="K31" s="40"/>
      <c r="L31" s="41"/>
      <c r="M31" s="42"/>
      <c r="N31" s="46"/>
    </row>
    <row r="32" spans="1:14" ht="12.75" customHeight="1">
      <c r="A32" s="13">
        <v>17</v>
      </c>
      <c r="B32" s="13"/>
      <c r="C32" s="18"/>
      <c r="D32" s="25"/>
      <c r="E32" s="28"/>
      <c r="F32" s="30"/>
      <c r="G32" s="33"/>
      <c r="H32" s="30"/>
      <c r="I32" s="33"/>
      <c r="J32" s="39"/>
      <c r="K32" s="40"/>
      <c r="L32" s="41"/>
      <c r="M32" s="42"/>
      <c r="N32" s="46"/>
    </row>
    <row r="33" spans="1:14" ht="12.75" customHeight="1">
      <c r="A33" s="13">
        <v>18</v>
      </c>
      <c r="B33" s="13"/>
      <c r="C33" s="18"/>
      <c r="D33" s="25"/>
      <c r="E33" s="28"/>
      <c r="F33" s="30"/>
      <c r="G33" s="33"/>
      <c r="H33" s="30"/>
      <c r="I33" s="33"/>
      <c r="J33" s="39"/>
      <c r="K33" s="40"/>
      <c r="L33" s="41"/>
      <c r="M33" s="42"/>
      <c r="N33" s="46"/>
    </row>
    <row r="34" spans="1:14" ht="12.75" customHeight="1">
      <c r="A34" s="13">
        <v>19</v>
      </c>
      <c r="B34" s="13"/>
      <c r="C34" s="18"/>
      <c r="D34" s="25"/>
      <c r="E34" s="28"/>
      <c r="F34" s="30"/>
      <c r="G34" s="33"/>
      <c r="H34" s="30"/>
      <c r="I34" s="33"/>
      <c r="J34" s="39"/>
      <c r="K34" s="40"/>
      <c r="L34" s="41"/>
      <c r="M34" s="42"/>
      <c r="N34" s="46"/>
    </row>
    <row r="35" spans="1:14" ht="12.75" customHeight="1">
      <c r="A35" s="13">
        <v>20</v>
      </c>
      <c r="B35" s="13"/>
      <c r="C35" s="18"/>
      <c r="D35" s="25"/>
      <c r="E35" s="28"/>
      <c r="F35" s="30"/>
      <c r="G35" s="33"/>
      <c r="H35" s="30"/>
      <c r="I35" s="33"/>
      <c r="J35" s="39"/>
      <c r="K35" s="40"/>
      <c r="L35" s="41"/>
      <c r="M35" s="42"/>
      <c r="N35" s="46"/>
    </row>
    <row r="36" spans="1:14" ht="12.75" customHeight="1">
      <c r="A36" s="13">
        <v>21</v>
      </c>
      <c r="B36" s="13"/>
      <c r="C36" s="18"/>
      <c r="D36" s="25"/>
      <c r="E36" s="28"/>
      <c r="F36" s="30"/>
      <c r="G36" s="33"/>
      <c r="H36" s="30"/>
      <c r="I36" s="33"/>
      <c r="J36" s="39"/>
      <c r="K36" s="40"/>
      <c r="L36" s="41"/>
      <c r="M36" s="42"/>
      <c r="N36" s="46"/>
    </row>
    <row r="37" spans="1:14" ht="12.75" customHeight="1">
      <c r="A37" s="13">
        <v>22</v>
      </c>
      <c r="B37" s="13"/>
      <c r="C37" s="18"/>
      <c r="D37" s="25"/>
      <c r="E37" s="28"/>
      <c r="F37" s="30"/>
      <c r="G37" s="33"/>
      <c r="H37" s="30"/>
      <c r="I37" s="33"/>
      <c r="J37" s="39"/>
      <c r="K37" s="40"/>
      <c r="L37" s="41"/>
      <c r="M37" s="42"/>
      <c r="N37" s="46"/>
    </row>
    <row r="38" spans="1:14" ht="12.75" customHeight="1">
      <c r="A38" s="13">
        <v>23</v>
      </c>
      <c r="B38" s="13"/>
      <c r="C38" s="18"/>
      <c r="D38" s="25"/>
      <c r="E38" s="28"/>
      <c r="F38" s="30"/>
      <c r="G38" s="33"/>
      <c r="H38" s="30"/>
      <c r="I38" s="33"/>
      <c r="J38" s="39"/>
      <c r="K38" s="40"/>
      <c r="L38" s="41"/>
      <c r="M38" s="42"/>
      <c r="N38" s="46"/>
    </row>
    <row r="39" spans="1:14" ht="12.75" customHeight="1">
      <c r="A39" s="13">
        <v>24</v>
      </c>
      <c r="B39" s="13"/>
      <c r="C39" s="18"/>
      <c r="D39" s="25"/>
      <c r="E39" s="28"/>
      <c r="F39" s="30"/>
      <c r="G39" s="33"/>
      <c r="H39" s="30"/>
      <c r="I39" s="33"/>
      <c r="J39" s="39"/>
      <c r="K39" s="40"/>
      <c r="L39" s="41"/>
      <c r="M39" s="42"/>
      <c r="N39" s="46"/>
    </row>
    <row r="40" spans="1:14" ht="12.75" customHeight="1">
      <c r="A40" s="13">
        <v>25</v>
      </c>
      <c r="B40" s="13"/>
      <c r="C40" s="18"/>
      <c r="D40" s="25"/>
      <c r="E40" s="28"/>
      <c r="F40" s="30"/>
      <c r="G40" s="33"/>
      <c r="H40" s="30"/>
      <c r="I40" s="33"/>
      <c r="J40" s="39"/>
      <c r="K40" s="40"/>
      <c r="L40" s="41"/>
      <c r="M40" s="42"/>
      <c r="N40" s="46"/>
    </row>
    <row r="41" spans="1:14" ht="12.75" customHeight="1">
      <c r="A41" s="13">
        <v>26</v>
      </c>
      <c r="B41" s="13"/>
      <c r="C41" s="18"/>
      <c r="D41" s="25"/>
      <c r="E41" s="28"/>
      <c r="F41" s="30"/>
      <c r="G41" s="33"/>
      <c r="H41" s="30"/>
      <c r="I41" s="33"/>
      <c r="J41" s="39"/>
      <c r="K41" s="40"/>
      <c r="L41" s="41"/>
      <c r="M41" s="42"/>
      <c r="N41" s="46"/>
    </row>
    <row r="42" spans="1:14" ht="12.75" customHeight="1">
      <c r="A42" s="13">
        <v>27</v>
      </c>
      <c r="B42" s="13"/>
      <c r="C42" s="18"/>
      <c r="D42" s="25"/>
      <c r="E42" s="28"/>
      <c r="F42" s="30"/>
      <c r="G42" s="33"/>
      <c r="H42" s="30"/>
      <c r="I42" s="33"/>
      <c r="J42" s="39"/>
      <c r="K42" s="40"/>
      <c r="L42" s="41"/>
      <c r="M42" s="42"/>
      <c r="N42" s="46"/>
    </row>
    <row r="43" spans="1:14" ht="12.75" customHeight="1">
      <c r="A43" s="13">
        <v>28</v>
      </c>
      <c r="B43" s="13"/>
      <c r="C43" s="18"/>
      <c r="D43" s="25"/>
      <c r="E43" s="28"/>
      <c r="F43" s="30"/>
      <c r="G43" s="33"/>
      <c r="H43" s="30"/>
      <c r="I43" s="33"/>
      <c r="J43" s="39"/>
      <c r="K43" s="40"/>
      <c r="L43" s="41"/>
      <c r="M43" s="42"/>
      <c r="N43" s="46"/>
    </row>
    <row r="44" spans="1:14" ht="12.75" customHeight="1">
      <c r="A44" s="13">
        <v>29</v>
      </c>
      <c r="B44" s="13"/>
      <c r="C44" s="18"/>
      <c r="D44" s="25"/>
      <c r="E44" s="28"/>
      <c r="F44" s="30"/>
      <c r="G44" s="33"/>
      <c r="H44" s="30"/>
      <c r="I44" s="33"/>
      <c r="J44" s="39"/>
      <c r="K44" s="40"/>
      <c r="L44" s="41"/>
      <c r="M44" s="42"/>
      <c r="N44" s="46"/>
    </row>
    <row r="45" spans="1:14" ht="12.75" customHeight="1">
      <c r="A45" s="13">
        <v>30</v>
      </c>
      <c r="B45" s="13"/>
      <c r="C45" s="18"/>
      <c r="D45" s="25"/>
      <c r="E45" s="28"/>
      <c r="F45" s="30"/>
      <c r="G45" s="33"/>
      <c r="H45" s="30"/>
      <c r="I45" s="33"/>
      <c r="J45" s="39"/>
      <c r="K45" s="40"/>
      <c r="L45" s="41"/>
      <c r="M45" s="42"/>
      <c r="N45" s="46"/>
    </row>
    <row r="46" spans="1:14" ht="12.75" customHeight="1">
      <c r="A46" s="13">
        <v>31</v>
      </c>
      <c r="B46" s="13"/>
      <c r="C46" s="18"/>
      <c r="D46" s="25"/>
      <c r="E46" s="28"/>
      <c r="F46" s="30"/>
      <c r="G46" s="33"/>
      <c r="H46" s="30"/>
      <c r="I46" s="33"/>
      <c r="J46" s="39"/>
      <c r="K46" s="40"/>
      <c r="L46" s="41"/>
      <c r="M46" s="42"/>
      <c r="N46" s="46"/>
    </row>
    <row r="47" spans="1:14" ht="12.75" customHeight="1">
      <c r="A47" s="13">
        <v>32</v>
      </c>
      <c r="B47" s="13"/>
      <c r="C47" s="18"/>
      <c r="D47" s="25"/>
      <c r="E47" s="28"/>
      <c r="F47" s="30"/>
      <c r="G47" s="33"/>
      <c r="H47" s="30"/>
      <c r="I47" s="33"/>
      <c r="J47" s="39"/>
      <c r="K47" s="40"/>
      <c r="L47" s="41"/>
      <c r="M47" s="42"/>
      <c r="N47" s="46"/>
    </row>
    <row r="48" spans="1:14" ht="12.75" customHeight="1">
      <c r="A48" s="13">
        <v>33</v>
      </c>
      <c r="B48" s="13"/>
      <c r="C48" s="18"/>
      <c r="D48" s="25"/>
      <c r="E48" s="28"/>
      <c r="F48" s="30"/>
      <c r="G48" s="33"/>
      <c r="H48" s="30"/>
      <c r="I48" s="33"/>
      <c r="J48" s="39"/>
      <c r="K48" s="40"/>
      <c r="L48" s="41"/>
      <c r="M48" s="42"/>
      <c r="N48" s="46"/>
    </row>
    <row r="49" spans="1:14" ht="12.75" customHeight="1">
      <c r="A49" s="13">
        <v>34</v>
      </c>
      <c r="B49" s="13"/>
      <c r="C49" s="18"/>
      <c r="D49" s="25"/>
      <c r="E49" s="28"/>
      <c r="F49" s="30"/>
      <c r="G49" s="33"/>
      <c r="H49" s="30"/>
      <c r="I49" s="33"/>
      <c r="J49" s="39"/>
      <c r="K49" s="40"/>
      <c r="L49" s="41"/>
      <c r="M49" s="42"/>
      <c r="N49" s="46"/>
    </row>
    <row r="50" spans="1:14" ht="12.75" customHeight="1">
      <c r="A50" s="13">
        <v>35</v>
      </c>
      <c r="B50" s="13"/>
      <c r="C50" s="18"/>
      <c r="D50" s="25"/>
      <c r="E50" s="28"/>
      <c r="F50" s="30"/>
      <c r="G50" s="33"/>
      <c r="H50" s="30"/>
      <c r="I50" s="33"/>
      <c r="J50" s="39"/>
      <c r="K50" s="40"/>
      <c r="L50" s="41"/>
      <c r="M50" s="42"/>
      <c r="N50" s="46"/>
    </row>
    <row r="51" spans="1:14" ht="12.75" customHeight="1">
      <c r="A51" s="13">
        <v>36</v>
      </c>
      <c r="B51" s="13"/>
      <c r="C51" s="18"/>
      <c r="D51" s="25"/>
      <c r="E51" s="28"/>
      <c r="F51" s="30"/>
      <c r="G51" s="33"/>
      <c r="H51" s="30"/>
      <c r="I51" s="33"/>
      <c r="J51" s="39"/>
      <c r="K51" s="40"/>
      <c r="L51" s="41"/>
      <c r="M51" s="42"/>
      <c r="N51" s="46"/>
    </row>
    <row r="52" spans="1:14" ht="12.75" customHeight="1">
      <c r="A52" s="13">
        <v>37</v>
      </c>
      <c r="B52" s="13"/>
      <c r="C52" s="18"/>
      <c r="D52" s="25"/>
      <c r="E52" s="28"/>
      <c r="F52" s="30"/>
      <c r="G52" s="33"/>
      <c r="H52" s="30"/>
      <c r="I52" s="33"/>
      <c r="J52" s="39"/>
      <c r="K52" s="40"/>
      <c r="L52" s="41"/>
      <c r="M52" s="42"/>
      <c r="N52" s="46"/>
    </row>
    <row r="53" spans="1:14" ht="12.75" customHeight="1">
      <c r="A53" s="13">
        <v>38</v>
      </c>
      <c r="B53" s="13"/>
      <c r="C53" s="18"/>
      <c r="D53" s="25"/>
      <c r="E53" s="28"/>
      <c r="F53" s="30"/>
      <c r="G53" s="33"/>
      <c r="H53" s="30"/>
      <c r="I53" s="33"/>
      <c r="J53" s="39"/>
      <c r="K53" s="40"/>
      <c r="L53" s="41"/>
      <c r="M53" s="42"/>
      <c r="N53" s="46"/>
    </row>
    <row r="54" spans="1:14" ht="12.75" customHeight="1">
      <c r="A54" s="13">
        <v>39</v>
      </c>
      <c r="B54" s="13"/>
      <c r="C54" s="18"/>
      <c r="D54" s="25"/>
      <c r="E54" s="28"/>
      <c r="F54" s="30"/>
      <c r="G54" s="33"/>
      <c r="H54" s="30"/>
      <c r="I54" s="33"/>
      <c r="J54" s="39"/>
      <c r="K54" s="40"/>
      <c r="L54" s="41"/>
      <c r="M54" s="42"/>
      <c r="N54" s="46"/>
    </row>
    <row r="55" spans="1:14" ht="12.75" customHeight="1">
      <c r="A55" s="13">
        <v>40</v>
      </c>
      <c r="B55" s="13"/>
      <c r="C55" s="18"/>
      <c r="D55" s="25"/>
      <c r="E55" s="28"/>
      <c r="F55" s="30"/>
      <c r="G55" s="33"/>
      <c r="H55" s="30"/>
      <c r="I55" s="33"/>
      <c r="J55" s="39"/>
      <c r="K55" s="40"/>
      <c r="L55" s="41"/>
      <c r="M55" s="42"/>
      <c r="N55" s="46"/>
    </row>
    <row r="56" spans="1:14" ht="12.75" customHeight="1">
      <c r="A56" s="13">
        <v>41</v>
      </c>
      <c r="B56" s="13"/>
      <c r="C56" s="18"/>
      <c r="D56" s="25"/>
      <c r="E56" s="28"/>
      <c r="F56" s="30"/>
      <c r="G56" s="33"/>
      <c r="H56" s="30"/>
      <c r="I56" s="33"/>
      <c r="J56" s="39"/>
      <c r="K56" s="40"/>
      <c r="L56" s="41"/>
      <c r="M56" s="42"/>
      <c r="N56" s="46"/>
    </row>
    <row r="57" spans="1:14" ht="12.75" customHeight="1">
      <c r="A57" s="13">
        <v>42</v>
      </c>
      <c r="B57" s="13"/>
      <c r="C57" s="18"/>
      <c r="D57" s="25"/>
      <c r="E57" s="28"/>
      <c r="F57" s="30"/>
      <c r="G57" s="33"/>
      <c r="H57" s="30"/>
      <c r="I57" s="33"/>
      <c r="J57" s="39"/>
      <c r="K57" s="40"/>
      <c r="L57" s="41"/>
      <c r="M57" s="42"/>
      <c r="N57" s="46"/>
    </row>
    <row r="58" spans="1:14" ht="12.75" customHeight="1">
      <c r="A58" s="13">
        <v>43</v>
      </c>
      <c r="B58" s="13"/>
      <c r="C58" s="18"/>
      <c r="D58" s="25"/>
      <c r="E58" s="28"/>
      <c r="F58" s="30"/>
      <c r="G58" s="33"/>
      <c r="H58" s="30"/>
      <c r="I58" s="33"/>
      <c r="J58" s="39"/>
      <c r="K58" s="40"/>
      <c r="L58" s="41"/>
      <c r="M58" s="42"/>
      <c r="N58" s="46"/>
    </row>
    <row r="59" spans="1:14" ht="12.75" customHeight="1">
      <c r="A59" s="13">
        <v>44</v>
      </c>
      <c r="B59" s="13"/>
      <c r="C59" s="18"/>
      <c r="D59" s="25"/>
      <c r="E59" s="28"/>
      <c r="F59" s="30"/>
      <c r="G59" s="33"/>
      <c r="H59" s="30"/>
      <c r="I59" s="33"/>
      <c r="J59" s="39"/>
      <c r="K59" s="40"/>
      <c r="L59" s="41"/>
      <c r="M59" s="42"/>
      <c r="N59" s="46"/>
    </row>
    <row r="60" spans="1:14" ht="12.75" customHeight="1">
      <c r="A60" s="13">
        <v>45</v>
      </c>
      <c r="B60" s="13"/>
      <c r="C60" s="18"/>
      <c r="D60" s="25"/>
      <c r="E60" s="28"/>
      <c r="F60" s="30"/>
      <c r="G60" s="33"/>
      <c r="H60" s="30"/>
      <c r="I60" s="33"/>
      <c r="J60" s="39"/>
      <c r="K60" s="40"/>
      <c r="L60" s="41"/>
      <c r="M60" s="42"/>
      <c r="N60" s="46"/>
    </row>
    <row r="61" spans="1:14" ht="12.75" customHeight="1">
      <c r="A61" s="13">
        <v>46</v>
      </c>
      <c r="B61" s="13"/>
      <c r="C61" s="18"/>
      <c r="D61" s="25"/>
      <c r="E61" s="28"/>
      <c r="F61" s="30"/>
      <c r="G61" s="33"/>
      <c r="H61" s="30"/>
      <c r="I61" s="33"/>
      <c r="J61" s="39"/>
      <c r="K61" s="40"/>
      <c r="L61" s="41"/>
      <c r="M61" s="42"/>
      <c r="N61" s="46"/>
    </row>
    <row r="62" spans="1:14" ht="12.75" customHeight="1">
      <c r="A62" s="13">
        <v>47</v>
      </c>
      <c r="B62" s="13"/>
      <c r="C62" s="18"/>
      <c r="D62" s="25"/>
      <c r="E62" s="28"/>
      <c r="F62" s="30"/>
      <c r="G62" s="33"/>
      <c r="H62" s="30"/>
      <c r="I62" s="33"/>
      <c r="J62" s="39"/>
      <c r="K62" s="40"/>
      <c r="L62" s="41"/>
      <c r="M62" s="42"/>
      <c r="N62" s="46"/>
    </row>
    <row r="63" spans="1:14" ht="12.75" customHeight="1">
      <c r="A63" s="13">
        <v>48</v>
      </c>
      <c r="B63" s="13"/>
      <c r="C63" s="18"/>
      <c r="D63" s="25"/>
      <c r="E63" s="28"/>
      <c r="F63" s="30"/>
      <c r="G63" s="33"/>
      <c r="H63" s="30"/>
      <c r="I63" s="33"/>
      <c r="J63" s="39"/>
      <c r="K63" s="40"/>
      <c r="L63" s="41"/>
      <c r="M63" s="42"/>
      <c r="N63" s="46"/>
    </row>
    <row r="64" spans="1:14" ht="12.75" customHeight="1">
      <c r="A64" s="13">
        <v>49</v>
      </c>
      <c r="B64" s="13"/>
      <c r="C64" s="18"/>
      <c r="D64" s="25"/>
      <c r="E64" s="28"/>
      <c r="F64" s="30"/>
      <c r="G64" s="33"/>
      <c r="H64" s="30"/>
      <c r="I64" s="33"/>
      <c r="J64" s="39"/>
      <c r="K64" s="40"/>
      <c r="L64" s="41"/>
      <c r="M64" s="42"/>
      <c r="N64" s="46"/>
    </row>
    <row r="65" spans="1:14" ht="12.75" customHeight="1">
      <c r="A65" s="13">
        <v>50</v>
      </c>
      <c r="B65" s="13"/>
      <c r="C65" s="18"/>
      <c r="D65" s="25"/>
      <c r="E65" s="28"/>
      <c r="F65" s="30"/>
      <c r="G65" s="33"/>
      <c r="H65" s="30"/>
      <c r="I65" s="33"/>
      <c r="J65" s="39"/>
      <c r="K65" s="40"/>
      <c r="L65" s="41"/>
      <c r="M65" s="42"/>
      <c r="N65" s="46"/>
    </row>
    <row r="66" spans="1:14" ht="12.75" customHeight="1">
      <c r="A66" s="13">
        <v>51</v>
      </c>
      <c r="B66" s="13"/>
      <c r="C66" s="18"/>
      <c r="D66" s="25"/>
      <c r="E66" s="28"/>
      <c r="F66" s="30"/>
      <c r="G66" s="33"/>
      <c r="H66" s="30"/>
      <c r="I66" s="33"/>
      <c r="J66" s="39"/>
      <c r="K66" s="40"/>
      <c r="L66" s="41"/>
      <c r="M66" s="42"/>
      <c r="N66" s="46"/>
    </row>
    <row r="67" spans="1:14" ht="12.75" customHeight="1">
      <c r="A67" s="13">
        <v>52</v>
      </c>
      <c r="B67" s="13"/>
      <c r="C67" s="18"/>
      <c r="D67" s="25"/>
      <c r="E67" s="28"/>
      <c r="F67" s="30"/>
      <c r="G67" s="33"/>
      <c r="H67" s="30"/>
      <c r="I67" s="33"/>
      <c r="J67" s="39"/>
      <c r="K67" s="40"/>
      <c r="L67" s="41"/>
      <c r="M67" s="42"/>
      <c r="N67" s="46"/>
    </row>
    <row r="68" spans="1:14" ht="12.75" customHeight="1">
      <c r="A68" s="13">
        <v>53</v>
      </c>
      <c r="B68" s="13"/>
      <c r="C68" s="18"/>
      <c r="D68" s="25"/>
      <c r="E68" s="28"/>
      <c r="F68" s="30"/>
      <c r="G68" s="33"/>
      <c r="H68" s="30"/>
      <c r="I68" s="33"/>
      <c r="J68" s="39"/>
      <c r="K68" s="40"/>
      <c r="L68" s="41"/>
      <c r="M68" s="42"/>
      <c r="N68" s="46"/>
    </row>
    <row r="69" spans="1:14" ht="12.75" customHeight="1">
      <c r="A69" s="13">
        <v>54</v>
      </c>
      <c r="B69" s="13"/>
      <c r="C69" s="18"/>
      <c r="D69" s="25"/>
      <c r="E69" s="28"/>
      <c r="F69" s="30"/>
      <c r="G69" s="33"/>
      <c r="H69" s="30"/>
      <c r="I69" s="33"/>
      <c r="J69" s="39"/>
      <c r="K69" s="40"/>
      <c r="L69" s="41"/>
      <c r="M69" s="42"/>
      <c r="N69" s="46"/>
    </row>
    <row r="70" spans="1:14" ht="12.75" customHeight="1">
      <c r="A70" s="13">
        <v>55</v>
      </c>
      <c r="B70" s="13"/>
      <c r="C70" s="18"/>
      <c r="D70" s="25"/>
      <c r="E70" s="28"/>
      <c r="F70" s="30"/>
      <c r="G70" s="33"/>
      <c r="H70" s="30"/>
      <c r="I70" s="33"/>
      <c r="J70" s="39"/>
      <c r="K70" s="40"/>
      <c r="L70" s="41"/>
      <c r="M70" s="42"/>
      <c r="N70" s="46"/>
    </row>
    <row r="71" spans="1:14" ht="12.75" customHeight="1">
      <c r="A71" s="13">
        <v>56</v>
      </c>
      <c r="B71" s="13"/>
      <c r="C71" s="18"/>
      <c r="D71" s="25"/>
      <c r="E71" s="28"/>
      <c r="F71" s="30"/>
      <c r="G71" s="33"/>
      <c r="H71" s="30"/>
      <c r="I71" s="33"/>
      <c r="J71" s="39"/>
      <c r="K71" s="40"/>
      <c r="L71" s="41"/>
      <c r="M71" s="42"/>
      <c r="N71" s="46"/>
    </row>
    <row r="72" spans="1:14" ht="12.75" customHeight="1">
      <c r="A72" s="13">
        <v>57</v>
      </c>
      <c r="B72" s="13"/>
      <c r="C72" s="18"/>
      <c r="D72" s="25"/>
      <c r="E72" s="28"/>
      <c r="F72" s="30"/>
      <c r="G72" s="33"/>
      <c r="H72" s="30"/>
      <c r="I72" s="33"/>
      <c r="J72" s="39"/>
      <c r="K72" s="40"/>
      <c r="L72" s="41"/>
      <c r="M72" s="42"/>
      <c r="N72" s="46"/>
    </row>
    <row r="73" spans="1:14" ht="12.75" customHeight="1">
      <c r="A73" s="13">
        <v>58</v>
      </c>
      <c r="B73" s="13"/>
      <c r="C73" s="18"/>
      <c r="D73" s="25"/>
      <c r="E73" s="28"/>
      <c r="F73" s="30"/>
      <c r="G73" s="33"/>
      <c r="H73" s="30"/>
      <c r="I73" s="33"/>
      <c r="J73" s="39"/>
      <c r="K73" s="40"/>
      <c r="L73" s="41"/>
      <c r="M73" s="42"/>
      <c r="N73" s="46"/>
    </row>
    <row r="74" spans="1:14" ht="12.75" customHeight="1">
      <c r="A74" s="13">
        <v>59</v>
      </c>
      <c r="B74" s="13"/>
      <c r="C74" s="18"/>
      <c r="D74" s="25"/>
      <c r="E74" s="28"/>
      <c r="F74" s="30"/>
      <c r="G74" s="33"/>
      <c r="H74" s="30"/>
      <c r="I74" s="33"/>
      <c r="J74" s="39"/>
      <c r="K74" s="40"/>
      <c r="L74" s="41"/>
      <c r="M74" s="42"/>
      <c r="N74" s="46"/>
    </row>
    <row r="75" spans="1:14" ht="12.75" customHeight="1">
      <c r="A75" s="13">
        <v>60</v>
      </c>
      <c r="B75" s="13"/>
      <c r="C75" s="18"/>
      <c r="D75" s="25"/>
      <c r="E75" s="28"/>
      <c r="F75" s="30"/>
      <c r="G75" s="33"/>
      <c r="H75" s="30"/>
      <c r="I75" s="33"/>
      <c r="J75" s="39"/>
      <c r="K75" s="40"/>
      <c r="L75" s="41"/>
      <c r="M75" s="42"/>
      <c r="N75" s="46"/>
    </row>
    <row r="76" spans="1:14" ht="12.75" customHeight="1">
      <c r="A76" s="13">
        <v>61</v>
      </c>
      <c r="B76" s="13"/>
      <c r="C76" s="18"/>
      <c r="D76" s="25"/>
      <c r="E76" s="28"/>
      <c r="F76" s="30"/>
      <c r="G76" s="33"/>
      <c r="H76" s="30"/>
      <c r="I76" s="33"/>
      <c r="J76" s="39"/>
      <c r="K76" s="40"/>
      <c r="L76" s="41"/>
      <c r="M76" s="42"/>
      <c r="N76" s="46"/>
    </row>
    <row r="77" spans="1:14" ht="12.75" customHeight="1">
      <c r="A77" s="13">
        <v>62</v>
      </c>
      <c r="B77" s="13"/>
      <c r="C77" s="18"/>
      <c r="D77" s="25"/>
      <c r="E77" s="28"/>
      <c r="F77" s="30"/>
      <c r="G77" s="33"/>
      <c r="H77" s="30"/>
      <c r="I77" s="33"/>
      <c r="J77" s="39"/>
      <c r="K77" s="40"/>
      <c r="L77" s="41"/>
      <c r="M77" s="42"/>
      <c r="N77" s="46"/>
    </row>
    <row r="78" spans="1:14" ht="12.75" customHeight="1">
      <c r="A78" s="13">
        <v>63</v>
      </c>
      <c r="B78" s="13"/>
      <c r="C78" s="18"/>
      <c r="D78" s="25"/>
      <c r="E78" s="28"/>
      <c r="F78" s="30"/>
      <c r="G78" s="33"/>
      <c r="H78" s="30"/>
      <c r="I78" s="33"/>
      <c r="J78" s="39"/>
      <c r="K78" s="40"/>
      <c r="L78" s="41"/>
      <c r="M78" s="42"/>
      <c r="N78" s="46"/>
    </row>
    <row r="79" spans="1:14" ht="12.75" customHeight="1">
      <c r="A79" s="13">
        <v>64</v>
      </c>
      <c r="B79" s="13"/>
      <c r="C79" s="18"/>
      <c r="D79" s="25"/>
      <c r="E79" s="28"/>
      <c r="F79" s="30"/>
      <c r="G79" s="33"/>
      <c r="H79" s="30"/>
      <c r="I79" s="33"/>
      <c r="J79" s="39"/>
      <c r="K79" s="40"/>
      <c r="L79" s="41"/>
      <c r="M79" s="42"/>
      <c r="N79" s="46"/>
    </row>
    <row r="80" spans="1:14" ht="12.75" customHeight="1">
      <c r="A80" s="13">
        <v>65</v>
      </c>
      <c r="B80" s="13"/>
      <c r="C80" s="18"/>
      <c r="D80" s="25"/>
      <c r="E80" s="28"/>
      <c r="F80" s="30"/>
      <c r="G80" s="33"/>
      <c r="H80" s="30"/>
      <c r="I80" s="33"/>
      <c r="J80" s="39"/>
      <c r="K80" s="40"/>
      <c r="L80" s="41"/>
      <c r="M80" s="42"/>
      <c r="N80" s="46"/>
    </row>
    <row r="81" spans="1:14" ht="12.75" customHeight="1">
      <c r="A81" s="13">
        <v>66</v>
      </c>
      <c r="B81" s="13"/>
      <c r="C81" s="18"/>
      <c r="D81" s="25"/>
      <c r="E81" s="28"/>
      <c r="F81" s="30"/>
      <c r="G81" s="33"/>
      <c r="H81" s="30"/>
      <c r="I81" s="33"/>
      <c r="J81" s="39"/>
      <c r="K81" s="40"/>
      <c r="L81" s="41"/>
      <c r="M81" s="42"/>
      <c r="N81" s="46"/>
    </row>
    <row r="82" spans="1:14" ht="12.75" customHeight="1">
      <c r="A82" s="13">
        <v>67</v>
      </c>
      <c r="B82" s="13"/>
      <c r="C82" s="18"/>
      <c r="D82" s="25"/>
      <c r="E82" s="28"/>
      <c r="F82" s="30"/>
      <c r="G82" s="33"/>
      <c r="H82" s="30"/>
      <c r="I82" s="33"/>
      <c r="J82" s="39"/>
      <c r="K82" s="40"/>
      <c r="L82" s="41"/>
      <c r="M82" s="42"/>
      <c r="N82" s="46"/>
    </row>
    <row r="83" spans="1:14" ht="12.75" customHeight="1">
      <c r="A83" s="13">
        <v>68</v>
      </c>
      <c r="B83" s="13"/>
      <c r="C83" s="18"/>
      <c r="D83" s="25"/>
      <c r="E83" s="28"/>
      <c r="F83" s="30"/>
      <c r="G83" s="33"/>
      <c r="H83" s="30"/>
      <c r="I83" s="33"/>
      <c r="J83" s="39"/>
      <c r="K83" s="40"/>
      <c r="L83" s="41"/>
      <c r="M83" s="42"/>
      <c r="N83" s="46"/>
    </row>
    <row r="84" spans="1:14" ht="12.75" customHeight="1">
      <c r="A84" s="13">
        <v>69</v>
      </c>
      <c r="B84" s="13"/>
      <c r="C84" s="18"/>
      <c r="D84" s="25"/>
      <c r="E84" s="28"/>
      <c r="F84" s="30"/>
      <c r="G84" s="33"/>
      <c r="H84" s="30"/>
      <c r="I84" s="33"/>
      <c r="J84" s="39"/>
      <c r="K84" s="40"/>
      <c r="L84" s="41"/>
      <c r="M84" s="42"/>
      <c r="N84" s="46"/>
    </row>
    <row r="85" spans="1:14" ht="12.75" customHeight="1">
      <c r="A85" s="13">
        <v>70</v>
      </c>
      <c r="B85" s="13"/>
      <c r="C85" s="18"/>
      <c r="D85" s="25"/>
      <c r="E85" s="28"/>
      <c r="F85" s="30"/>
      <c r="G85" s="33"/>
      <c r="H85" s="30"/>
      <c r="I85" s="33"/>
      <c r="J85" s="39"/>
      <c r="K85" s="40"/>
      <c r="L85" s="41"/>
      <c r="M85" s="42"/>
      <c r="N85" s="46"/>
    </row>
    <row r="86" spans="1:14" ht="12.75" customHeight="1">
      <c r="A86" s="13">
        <v>71</v>
      </c>
      <c r="B86" s="13"/>
      <c r="C86" s="18"/>
      <c r="D86" s="25"/>
      <c r="E86" s="28"/>
      <c r="F86" s="30"/>
      <c r="G86" s="33"/>
      <c r="H86" s="30"/>
      <c r="I86" s="33"/>
      <c r="J86" s="39"/>
      <c r="K86" s="40"/>
      <c r="L86" s="41"/>
      <c r="M86" s="42"/>
      <c r="N86" s="46"/>
    </row>
    <row r="87" spans="1:14" ht="12.75" customHeight="1">
      <c r="A87" s="13">
        <v>72</v>
      </c>
      <c r="B87" s="13"/>
      <c r="C87" s="18"/>
      <c r="D87" s="25"/>
      <c r="E87" s="28"/>
      <c r="F87" s="30"/>
      <c r="G87" s="33"/>
      <c r="H87" s="30"/>
      <c r="I87" s="33"/>
      <c r="J87" s="39"/>
      <c r="K87" s="40"/>
      <c r="L87" s="41"/>
      <c r="M87" s="42"/>
      <c r="N87" s="46"/>
    </row>
    <row r="88" spans="1:14" ht="12.75" customHeight="1">
      <c r="A88" s="13">
        <v>73</v>
      </c>
      <c r="B88" s="13"/>
      <c r="C88" s="18"/>
      <c r="D88" s="25"/>
      <c r="E88" s="28"/>
      <c r="F88" s="30"/>
      <c r="G88" s="33"/>
      <c r="H88" s="30"/>
      <c r="I88" s="33"/>
      <c r="J88" s="39"/>
      <c r="K88" s="40"/>
      <c r="L88" s="41"/>
      <c r="M88" s="42"/>
      <c r="N88" s="46"/>
    </row>
    <row r="89" spans="1:14" ht="12.75" customHeight="1">
      <c r="A89" s="13">
        <v>74</v>
      </c>
      <c r="B89" s="13"/>
      <c r="C89" s="18"/>
      <c r="D89" s="25"/>
      <c r="E89" s="28"/>
      <c r="F89" s="30"/>
      <c r="G89" s="33"/>
      <c r="H89" s="30"/>
      <c r="I89" s="33"/>
      <c r="J89" s="39"/>
      <c r="K89" s="40"/>
      <c r="L89" s="41"/>
      <c r="M89" s="42"/>
      <c r="N89" s="46"/>
    </row>
    <row r="90" spans="1:14" ht="12.75" customHeight="1">
      <c r="A90" s="13">
        <v>75</v>
      </c>
      <c r="B90" s="13"/>
      <c r="C90" s="18"/>
      <c r="D90" s="25"/>
      <c r="E90" s="28"/>
      <c r="F90" s="30"/>
      <c r="G90" s="33"/>
      <c r="H90" s="30"/>
      <c r="I90" s="33"/>
      <c r="J90" s="39"/>
      <c r="K90" s="40"/>
      <c r="L90" s="41"/>
      <c r="M90" s="42"/>
      <c r="N90" s="46"/>
    </row>
    <row r="91" spans="1:14" ht="12.75" customHeight="1">
      <c r="A91" s="13">
        <v>76</v>
      </c>
      <c r="B91" s="13"/>
      <c r="C91" s="18"/>
      <c r="D91" s="25"/>
      <c r="E91" s="28"/>
      <c r="F91" s="30"/>
      <c r="G91" s="33"/>
      <c r="H91" s="30"/>
      <c r="I91" s="33"/>
      <c r="J91" s="39"/>
      <c r="K91" s="40"/>
      <c r="L91" s="41"/>
      <c r="M91" s="42"/>
      <c r="N91" s="46"/>
    </row>
    <row r="92" spans="1:14" ht="12.75" customHeight="1">
      <c r="A92" s="13">
        <v>77</v>
      </c>
      <c r="B92" s="13"/>
      <c r="C92" s="18"/>
      <c r="D92" s="25"/>
      <c r="E92" s="28"/>
      <c r="F92" s="30"/>
      <c r="G92" s="33"/>
      <c r="H92" s="30"/>
      <c r="I92" s="33"/>
      <c r="J92" s="39"/>
      <c r="K92" s="40"/>
      <c r="L92" s="41"/>
      <c r="M92" s="42"/>
      <c r="N92" s="46"/>
    </row>
    <row r="93" spans="1:14" ht="12.75" customHeight="1">
      <c r="A93" s="13">
        <v>78</v>
      </c>
      <c r="B93" s="13"/>
      <c r="C93" s="18"/>
      <c r="D93" s="25"/>
      <c r="E93" s="28"/>
      <c r="F93" s="30"/>
      <c r="G93" s="33"/>
      <c r="H93" s="30"/>
      <c r="I93" s="33"/>
      <c r="J93" s="39"/>
      <c r="K93" s="40"/>
      <c r="L93" s="41"/>
      <c r="M93" s="42"/>
      <c r="N93" s="46"/>
    </row>
    <row r="94" spans="1:14" ht="12.75" customHeight="1">
      <c r="A94" s="13">
        <v>79</v>
      </c>
      <c r="B94" s="13"/>
      <c r="C94" s="18"/>
      <c r="D94" s="25"/>
      <c r="E94" s="28"/>
      <c r="F94" s="30"/>
      <c r="G94" s="33"/>
      <c r="H94" s="30"/>
      <c r="I94" s="33"/>
      <c r="J94" s="39"/>
      <c r="K94" s="40"/>
      <c r="L94" s="41"/>
      <c r="M94" s="42"/>
      <c r="N94" s="46"/>
    </row>
    <row r="95" spans="1:14" ht="12.75" customHeight="1">
      <c r="A95" s="13">
        <v>80</v>
      </c>
      <c r="B95" s="13"/>
      <c r="C95" s="18"/>
      <c r="D95" s="25"/>
      <c r="E95" s="28"/>
      <c r="F95" s="30"/>
      <c r="G95" s="33"/>
      <c r="H95" s="30"/>
      <c r="I95" s="33"/>
      <c r="J95" s="39"/>
      <c r="K95" s="40"/>
      <c r="L95" s="41"/>
      <c r="M95" s="42"/>
      <c r="N95" s="46"/>
    </row>
    <row r="96" spans="1:14" ht="12.75" customHeight="1">
      <c r="A96" s="13">
        <v>81</v>
      </c>
      <c r="B96" s="13"/>
      <c r="C96" s="18"/>
      <c r="D96" s="25"/>
      <c r="E96" s="28"/>
      <c r="F96" s="30"/>
      <c r="G96" s="33"/>
      <c r="H96" s="30"/>
      <c r="I96" s="33"/>
      <c r="J96" s="39"/>
      <c r="K96" s="40"/>
      <c r="L96" s="41"/>
      <c r="M96" s="42"/>
      <c r="N96" s="46"/>
    </row>
    <row r="97" spans="1:14" ht="12.75" customHeight="1">
      <c r="A97" s="13">
        <v>82</v>
      </c>
      <c r="B97" s="13"/>
      <c r="C97" s="18"/>
      <c r="D97" s="25"/>
      <c r="E97" s="28"/>
      <c r="F97" s="30"/>
      <c r="G97" s="33"/>
      <c r="H97" s="30"/>
      <c r="I97" s="33"/>
      <c r="J97" s="39"/>
      <c r="K97" s="40"/>
      <c r="L97" s="41"/>
      <c r="M97" s="42"/>
      <c r="N97" s="46"/>
    </row>
    <row r="98" spans="1:14" ht="12.75" customHeight="1">
      <c r="A98" s="13">
        <v>83</v>
      </c>
      <c r="B98" s="13"/>
      <c r="C98" s="18"/>
      <c r="D98" s="25"/>
      <c r="E98" s="28"/>
      <c r="F98" s="30"/>
      <c r="G98" s="33"/>
      <c r="H98" s="30"/>
      <c r="I98" s="33"/>
      <c r="J98" s="39"/>
      <c r="K98" s="40"/>
      <c r="L98" s="41"/>
      <c r="M98" s="42"/>
      <c r="N98" s="46"/>
    </row>
    <row r="99" spans="1:14" ht="12.75" customHeight="1">
      <c r="A99" s="13">
        <v>84</v>
      </c>
      <c r="B99" s="13"/>
      <c r="C99" s="18"/>
      <c r="D99" s="25"/>
      <c r="E99" s="28"/>
      <c r="F99" s="30"/>
      <c r="G99" s="33"/>
      <c r="H99" s="30"/>
      <c r="I99" s="33"/>
      <c r="J99" s="39"/>
      <c r="K99" s="40"/>
      <c r="L99" s="41"/>
      <c r="M99" s="42"/>
      <c r="N99" s="46"/>
    </row>
    <row r="100" spans="1:14" ht="12.75" customHeight="1">
      <c r="A100" s="13">
        <v>85</v>
      </c>
      <c r="B100" s="13"/>
      <c r="C100" s="18"/>
      <c r="D100" s="25"/>
      <c r="E100" s="28"/>
      <c r="F100" s="30"/>
      <c r="G100" s="33"/>
      <c r="H100" s="30"/>
      <c r="I100" s="33"/>
      <c r="J100" s="39"/>
      <c r="K100" s="40"/>
      <c r="L100" s="41"/>
      <c r="M100" s="42"/>
      <c r="N100" s="46"/>
    </row>
    <row r="101" spans="1:14" ht="12.75" customHeight="1">
      <c r="A101" s="13">
        <v>86</v>
      </c>
      <c r="B101" s="13"/>
      <c r="C101" s="18"/>
      <c r="D101" s="25"/>
      <c r="E101" s="28"/>
      <c r="F101" s="30"/>
      <c r="G101" s="33"/>
      <c r="H101" s="30"/>
      <c r="I101" s="33"/>
      <c r="J101" s="39"/>
      <c r="K101" s="40"/>
      <c r="L101" s="41"/>
      <c r="M101" s="42"/>
      <c r="N101" s="46"/>
    </row>
    <row r="102" spans="1:14" ht="12.75" customHeight="1">
      <c r="A102" s="13">
        <v>87</v>
      </c>
      <c r="B102" s="13"/>
      <c r="C102" s="18"/>
      <c r="D102" s="25"/>
      <c r="E102" s="28"/>
      <c r="F102" s="30"/>
      <c r="G102" s="33"/>
      <c r="H102" s="30"/>
      <c r="I102" s="33"/>
      <c r="J102" s="39"/>
      <c r="K102" s="40"/>
      <c r="L102" s="41"/>
      <c r="M102" s="42"/>
      <c r="N102" s="46"/>
    </row>
    <row r="103" spans="1:14" ht="12.75" customHeight="1">
      <c r="A103" s="13">
        <v>88</v>
      </c>
      <c r="B103" s="13"/>
      <c r="C103" s="18"/>
      <c r="D103" s="25"/>
      <c r="E103" s="28"/>
      <c r="F103" s="30"/>
      <c r="G103" s="33"/>
      <c r="H103" s="30"/>
      <c r="I103" s="33"/>
      <c r="J103" s="39"/>
      <c r="K103" s="40"/>
      <c r="L103" s="41"/>
      <c r="M103" s="42"/>
      <c r="N103" s="46"/>
    </row>
    <row r="104" spans="1:14" ht="12.75" customHeight="1">
      <c r="A104" s="13">
        <v>89</v>
      </c>
      <c r="B104" s="13"/>
      <c r="C104" s="18"/>
      <c r="D104" s="25"/>
      <c r="E104" s="28"/>
      <c r="F104" s="30"/>
      <c r="G104" s="33"/>
      <c r="H104" s="30"/>
      <c r="I104" s="33"/>
      <c r="J104" s="39"/>
      <c r="K104" s="40"/>
      <c r="L104" s="41"/>
      <c r="M104" s="42"/>
      <c r="N104" s="46"/>
    </row>
    <row r="105" spans="1:14" ht="12.75" customHeight="1">
      <c r="A105" s="13">
        <v>90</v>
      </c>
      <c r="B105" s="13"/>
      <c r="C105" s="18"/>
      <c r="D105" s="25"/>
      <c r="E105" s="28"/>
      <c r="F105" s="30"/>
      <c r="G105" s="33"/>
      <c r="H105" s="30"/>
      <c r="I105" s="33"/>
      <c r="J105" s="39"/>
      <c r="K105" s="40"/>
      <c r="L105" s="41"/>
      <c r="M105" s="42"/>
      <c r="N105" s="46"/>
    </row>
    <row r="106" spans="1:14" ht="12.75" customHeight="1">
      <c r="A106" s="13">
        <v>91</v>
      </c>
      <c r="B106" s="13"/>
      <c r="C106" s="18"/>
      <c r="D106" s="25"/>
      <c r="E106" s="28"/>
      <c r="F106" s="30"/>
      <c r="G106" s="33"/>
      <c r="H106" s="30"/>
      <c r="I106" s="33"/>
      <c r="J106" s="39"/>
      <c r="K106" s="40"/>
      <c r="L106" s="41"/>
      <c r="M106" s="42"/>
      <c r="N106" s="46"/>
    </row>
    <row r="107" spans="1:14" ht="12.75" customHeight="1">
      <c r="A107" s="13">
        <v>92</v>
      </c>
      <c r="B107" s="13"/>
      <c r="C107" s="18"/>
      <c r="D107" s="25"/>
      <c r="E107" s="28"/>
      <c r="F107" s="30"/>
      <c r="G107" s="33"/>
      <c r="H107" s="30"/>
      <c r="I107" s="33"/>
      <c r="J107" s="39"/>
      <c r="K107" s="40"/>
      <c r="L107" s="41"/>
      <c r="M107" s="42"/>
      <c r="N107" s="46"/>
    </row>
    <row r="108" spans="1:14" ht="12.75" customHeight="1">
      <c r="A108" s="13">
        <v>93</v>
      </c>
      <c r="B108" s="13"/>
      <c r="C108" s="18"/>
      <c r="D108" s="25"/>
      <c r="E108" s="28"/>
      <c r="F108" s="30"/>
      <c r="G108" s="33"/>
      <c r="H108" s="30"/>
      <c r="I108" s="33"/>
      <c r="J108" s="39"/>
      <c r="K108" s="40"/>
      <c r="L108" s="41"/>
      <c r="M108" s="42"/>
      <c r="N108" s="46"/>
    </row>
    <row r="109" spans="1:14" ht="12.75" customHeight="1">
      <c r="A109" s="13">
        <v>94</v>
      </c>
      <c r="B109" s="13"/>
      <c r="C109" s="18"/>
      <c r="D109" s="25"/>
      <c r="E109" s="28"/>
      <c r="F109" s="30"/>
      <c r="G109" s="33"/>
      <c r="H109" s="30"/>
      <c r="I109" s="33"/>
      <c r="J109" s="39"/>
      <c r="K109" s="40"/>
      <c r="L109" s="41"/>
      <c r="M109" s="42"/>
      <c r="N109" s="46"/>
    </row>
    <row r="110" spans="1:14" ht="12.75" customHeight="1">
      <c r="A110" s="13">
        <v>95</v>
      </c>
      <c r="B110" s="13"/>
      <c r="C110" s="18"/>
      <c r="D110" s="25"/>
      <c r="E110" s="28"/>
      <c r="F110" s="30"/>
      <c r="G110" s="33"/>
      <c r="H110" s="30"/>
      <c r="I110" s="33"/>
      <c r="J110" s="39"/>
      <c r="K110" s="40"/>
      <c r="L110" s="41"/>
      <c r="M110" s="42"/>
      <c r="N110" s="46"/>
    </row>
    <row r="111" spans="1:14" ht="12.75" customHeight="1">
      <c r="A111" s="13">
        <v>96</v>
      </c>
      <c r="B111" s="13"/>
      <c r="C111" s="18"/>
      <c r="D111" s="25"/>
      <c r="E111" s="28"/>
      <c r="F111" s="30"/>
      <c r="G111" s="33"/>
      <c r="H111" s="30"/>
      <c r="I111" s="33"/>
      <c r="J111" s="39"/>
      <c r="K111" s="40"/>
      <c r="L111" s="41"/>
      <c r="M111" s="42"/>
      <c r="N111" s="46"/>
    </row>
    <row r="112" spans="1:14" ht="12.75" customHeight="1">
      <c r="A112" s="13">
        <v>97</v>
      </c>
      <c r="B112" s="13"/>
      <c r="C112" s="18"/>
      <c r="D112" s="25"/>
      <c r="E112" s="28"/>
      <c r="F112" s="30"/>
      <c r="G112" s="33"/>
      <c r="H112" s="30"/>
      <c r="I112" s="33"/>
      <c r="J112" s="39"/>
      <c r="K112" s="40"/>
      <c r="L112" s="41"/>
      <c r="M112" s="42"/>
      <c r="N112" s="46"/>
    </row>
    <row r="113" spans="1:14" ht="12.75" customHeight="1">
      <c r="A113" s="13">
        <v>98</v>
      </c>
      <c r="B113" s="13"/>
      <c r="C113" s="18"/>
      <c r="D113" s="25"/>
      <c r="E113" s="28"/>
      <c r="F113" s="30"/>
      <c r="G113" s="33"/>
      <c r="H113" s="30"/>
      <c r="I113" s="33"/>
      <c r="J113" s="39"/>
      <c r="K113" s="40"/>
      <c r="L113" s="41"/>
      <c r="M113" s="42"/>
      <c r="N113" s="46"/>
    </row>
    <row r="114" spans="1:14" ht="12.75" customHeight="1">
      <c r="A114" s="13">
        <v>99</v>
      </c>
      <c r="B114" s="13"/>
      <c r="C114" s="18"/>
      <c r="D114" s="25"/>
      <c r="E114" s="28"/>
      <c r="F114" s="30"/>
      <c r="G114" s="33"/>
      <c r="H114" s="30"/>
      <c r="I114" s="33"/>
      <c r="J114" s="39"/>
      <c r="K114" s="40"/>
      <c r="L114" s="41"/>
      <c r="M114" s="42"/>
      <c r="N114" s="46"/>
    </row>
    <row r="115" spans="1:14" ht="12.75" customHeight="1">
      <c r="A115" s="13">
        <v>100</v>
      </c>
      <c r="B115" s="13"/>
      <c r="C115" s="18"/>
      <c r="D115" s="25"/>
      <c r="E115" s="28"/>
      <c r="F115" s="30"/>
      <c r="G115" s="33"/>
      <c r="H115" s="30"/>
      <c r="I115" s="33"/>
      <c r="J115" s="39"/>
      <c r="K115" s="40"/>
      <c r="L115" s="41"/>
      <c r="M115" s="42"/>
      <c r="N115" s="46"/>
    </row>
  </sheetData>
  <protectedRanges>
    <protectedRange sqref="H3" name="範囲1"/>
    <protectedRange sqref="D5:G12" name="範囲2"/>
    <protectedRange sqref="B16:M115" name="範囲3"/>
    <protectedRange sqref="Q16:R115" name="範囲7"/>
  </protectedRanges>
  <mergeCells count="39">
    <mergeCell ref="A1:D1"/>
    <mergeCell ref="G1:N1"/>
    <mergeCell ref="A2:N2"/>
    <mergeCell ref="A3:C3"/>
    <mergeCell ref="D3:G3"/>
    <mergeCell ref="I3:M3"/>
    <mergeCell ref="A4:N4"/>
    <mergeCell ref="A5:C5"/>
    <mergeCell ref="D5:G5"/>
    <mergeCell ref="H5:N5"/>
    <mergeCell ref="A6:C6"/>
    <mergeCell ref="D6:G6"/>
    <mergeCell ref="H6:N6"/>
    <mergeCell ref="A7:C7"/>
    <mergeCell ref="D7:G7"/>
    <mergeCell ref="H7:N7"/>
    <mergeCell ref="D8:G8"/>
    <mergeCell ref="H8:N8"/>
    <mergeCell ref="D9:G9"/>
    <mergeCell ref="H9:N9"/>
    <mergeCell ref="A10:C10"/>
    <mergeCell ref="D10:G10"/>
    <mergeCell ref="H10:N10"/>
    <mergeCell ref="A11:C11"/>
    <mergeCell ref="D11:G11"/>
    <mergeCell ref="H11:N11"/>
    <mergeCell ref="A12:C12"/>
    <mergeCell ref="D12:G12"/>
    <mergeCell ref="H12:N12"/>
    <mergeCell ref="A13:N13"/>
    <mergeCell ref="D14:E14"/>
    <mergeCell ref="F14:G14"/>
    <mergeCell ref="H14:I14"/>
    <mergeCell ref="K14:M14"/>
    <mergeCell ref="A8:C9"/>
    <mergeCell ref="A14:A15"/>
    <mergeCell ref="B14:B15"/>
    <mergeCell ref="C14:C15"/>
    <mergeCell ref="J14:J15"/>
  </mergeCells>
  <phoneticPr fontId="2"/>
  <dataValidations count="2">
    <dataValidation type="list" allowBlank="1" showDropDown="0" showInputMessage="1" showErrorMessage="1" sqref="B16:B115">
      <formula1>区分</formula1>
    </dataValidation>
    <dataValidation type="list" allowBlank="1" showDropDown="0" showInputMessage="1" showErrorMessage="1" sqref="C16:C115">
      <formula1>性別</formula1>
    </dataValidation>
  </dataValidations>
  <pageMargins left="0.59055118110236227" right="0.39370078740157483" top="0.78740157480314965" bottom="0.59055118110236227" header="0.51181102362204722" footer="0.51181102362204722"/>
  <pageSetup paperSize="9" fitToWidth="1" fitToHeight="1" orientation="portrait" usePrinterDefaults="1" horizontalDpi="6553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201"/>
  <sheetViews>
    <sheetView workbookViewId="0">
      <selection activeCell="E11" sqref="E11"/>
    </sheetView>
  </sheetViews>
  <sheetFormatPr defaultRowHeight="13.5"/>
  <cols>
    <col min="1" max="1" width="9.875" bestFit="1" customWidth="1"/>
    <col min="2" max="2" width="11" bestFit="1" customWidth="1"/>
  </cols>
  <sheetData>
    <row r="1" spans="1:2">
      <c r="A1" s="47" t="s">
        <v>81</v>
      </c>
      <c r="B1" s="47" t="s">
        <v>83</v>
      </c>
    </row>
    <row r="2" spans="1:2">
      <c r="A2" s="48">
        <v>1</v>
      </c>
      <c r="B2" s="50" t="s">
        <v>110</v>
      </c>
    </row>
    <row r="3" spans="1:2">
      <c r="A3" s="48">
        <v>2</v>
      </c>
      <c r="B3" s="50" t="s">
        <v>129</v>
      </c>
    </row>
    <row r="4" spans="1:2">
      <c r="A4" s="48">
        <v>3</v>
      </c>
      <c r="B4" s="50" t="s">
        <v>40</v>
      </c>
    </row>
    <row r="5" spans="1:2">
      <c r="A5" s="48">
        <v>4</v>
      </c>
      <c r="B5" s="50" t="s">
        <v>128</v>
      </c>
    </row>
    <row r="6" spans="1:2">
      <c r="A6" s="48">
        <v>5</v>
      </c>
      <c r="B6" s="50" t="s">
        <v>130</v>
      </c>
    </row>
    <row r="7" spans="1:2">
      <c r="A7" s="48">
        <v>6</v>
      </c>
      <c r="B7" s="50" t="s">
        <v>131</v>
      </c>
    </row>
    <row r="8" spans="1:2">
      <c r="A8" s="48">
        <v>7</v>
      </c>
      <c r="B8" s="50" t="s">
        <v>132</v>
      </c>
    </row>
    <row r="9" spans="1:2">
      <c r="A9" s="48">
        <v>8</v>
      </c>
      <c r="B9" s="50" t="s">
        <v>133</v>
      </c>
    </row>
    <row r="10" spans="1:2">
      <c r="A10" s="48">
        <v>9</v>
      </c>
      <c r="B10" s="50" t="s">
        <v>5</v>
      </c>
    </row>
    <row r="11" spans="1:2">
      <c r="A11" s="48">
        <v>10</v>
      </c>
      <c r="B11" s="50" t="s">
        <v>127</v>
      </c>
    </row>
    <row r="12" spans="1:2">
      <c r="A12" s="48">
        <v>11</v>
      </c>
      <c r="B12" s="50" t="s">
        <v>134</v>
      </c>
    </row>
    <row r="13" spans="1:2">
      <c r="A13" s="48">
        <v>12</v>
      </c>
      <c r="B13" s="50" t="s">
        <v>135</v>
      </c>
    </row>
    <row r="14" spans="1:2">
      <c r="A14" s="48">
        <v>13</v>
      </c>
      <c r="B14" s="50" t="s">
        <v>136</v>
      </c>
    </row>
    <row r="15" spans="1:2">
      <c r="A15" s="48">
        <v>14</v>
      </c>
      <c r="B15" s="50" t="s">
        <v>137</v>
      </c>
    </row>
    <row r="16" spans="1:2">
      <c r="A16" s="48">
        <v>15</v>
      </c>
      <c r="B16" s="50" t="s">
        <v>138</v>
      </c>
    </row>
    <row r="17" spans="1:2">
      <c r="A17" s="48">
        <v>16</v>
      </c>
      <c r="B17" s="50" t="s">
        <v>141</v>
      </c>
    </row>
    <row r="18" spans="1:2">
      <c r="A18" s="48">
        <v>17</v>
      </c>
      <c r="B18" s="50" t="s">
        <v>85</v>
      </c>
    </row>
    <row r="19" spans="1:2">
      <c r="A19" s="48">
        <v>18</v>
      </c>
      <c r="B19" s="50" t="s">
        <v>142</v>
      </c>
    </row>
    <row r="20" spans="1:2">
      <c r="A20" s="48">
        <v>19</v>
      </c>
      <c r="B20" s="50" t="s">
        <v>143</v>
      </c>
    </row>
    <row r="21" spans="1:2">
      <c r="A21" s="48">
        <v>20</v>
      </c>
      <c r="B21" s="50" t="s">
        <v>144</v>
      </c>
    </row>
    <row r="22" spans="1:2">
      <c r="A22" s="48">
        <v>21</v>
      </c>
      <c r="B22" s="50" t="s">
        <v>145</v>
      </c>
    </row>
    <row r="23" spans="1:2">
      <c r="A23" s="48">
        <v>22</v>
      </c>
      <c r="B23" s="50" t="s">
        <v>36</v>
      </c>
    </row>
    <row r="24" spans="1:2">
      <c r="A24" s="48">
        <v>23</v>
      </c>
      <c r="B24" s="50" t="s">
        <v>146</v>
      </c>
    </row>
    <row r="25" spans="1:2">
      <c r="A25" s="48">
        <v>24</v>
      </c>
      <c r="B25" s="50" t="s">
        <v>147</v>
      </c>
    </row>
    <row r="26" spans="1:2">
      <c r="A26" s="48">
        <v>25</v>
      </c>
      <c r="B26" s="50" t="s">
        <v>148</v>
      </c>
    </row>
    <row r="27" spans="1:2">
      <c r="A27" s="48">
        <v>26</v>
      </c>
      <c r="B27" s="51" t="s">
        <v>149</v>
      </c>
    </row>
    <row r="28" spans="1:2">
      <c r="A28" s="48">
        <v>27</v>
      </c>
      <c r="B28" s="50" t="s">
        <v>73</v>
      </c>
    </row>
    <row r="29" spans="1:2">
      <c r="A29" s="48">
        <v>28</v>
      </c>
      <c r="B29" s="50" t="s">
        <v>108</v>
      </c>
    </row>
    <row r="30" spans="1:2">
      <c r="A30" s="48">
        <v>29</v>
      </c>
      <c r="B30" s="52" t="s">
        <v>150</v>
      </c>
    </row>
    <row r="31" spans="1:2">
      <c r="A31" s="48">
        <v>30</v>
      </c>
      <c r="B31" s="50" t="s">
        <v>70</v>
      </c>
    </row>
    <row r="32" spans="1:2">
      <c r="A32" s="48">
        <v>31</v>
      </c>
      <c r="B32" s="50" t="s">
        <v>151</v>
      </c>
    </row>
    <row r="33" spans="1:2">
      <c r="A33" s="48">
        <v>32</v>
      </c>
      <c r="B33" s="50" t="s">
        <v>152</v>
      </c>
    </row>
    <row r="34" spans="1:2">
      <c r="A34" s="48">
        <v>33</v>
      </c>
      <c r="B34" s="50" t="s">
        <v>153</v>
      </c>
    </row>
    <row r="35" spans="1:2">
      <c r="A35" s="48">
        <v>34</v>
      </c>
      <c r="B35" s="50" t="s">
        <v>154</v>
      </c>
    </row>
    <row r="36" spans="1:2">
      <c r="A36" s="48">
        <v>35</v>
      </c>
      <c r="B36" s="50" t="s">
        <v>155</v>
      </c>
    </row>
    <row r="37" spans="1:2">
      <c r="A37" s="48">
        <v>36</v>
      </c>
      <c r="B37" s="50" t="s">
        <v>156</v>
      </c>
    </row>
    <row r="38" spans="1:2">
      <c r="A38" s="48">
        <v>37</v>
      </c>
      <c r="B38" s="50" t="s">
        <v>140</v>
      </c>
    </row>
    <row r="39" spans="1:2">
      <c r="A39" s="48">
        <v>38</v>
      </c>
      <c r="B39" s="50" t="s">
        <v>157</v>
      </c>
    </row>
    <row r="40" spans="1:2">
      <c r="A40" s="48">
        <v>39</v>
      </c>
      <c r="B40" s="50" t="s">
        <v>158</v>
      </c>
    </row>
    <row r="41" spans="1:2">
      <c r="A41" s="48">
        <v>40</v>
      </c>
      <c r="B41" s="50" t="s">
        <v>78</v>
      </c>
    </row>
    <row r="42" spans="1:2">
      <c r="A42" s="48"/>
      <c r="B42" s="50"/>
    </row>
    <row r="43" spans="1:2">
      <c r="A43" s="49"/>
      <c r="B43" s="50"/>
    </row>
    <row r="44" spans="1:2">
      <c r="A44" s="49"/>
      <c r="B44" s="50"/>
    </row>
    <row r="45" spans="1:2">
      <c r="A45" s="49"/>
      <c r="B45" s="50"/>
    </row>
    <row r="46" spans="1:2">
      <c r="A46" s="49"/>
      <c r="B46" s="50"/>
    </row>
    <row r="47" spans="1:2">
      <c r="A47" s="49"/>
      <c r="B47" s="50"/>
    </row>
    <row r="48" spans="1:2">
      <c r="A48" s="49"/>
      <c r="B48" s="50"/>
    </row>
    <row r="49" spans="1:2">
      <c r="A49" s="49"/>
      <c r="B49" s="50"/>
    </row>
    <row r="50" spans="1:2">
      <c r="A50" s="49"/>
      <c r="B50" s="50"/>
    </row>
    <row r="51" spans="1:2">
      <c r="A51" s="49"/>
      <c r="B51" s="50"/>
    </row>
    <row r="52" spans="1:2">
      <c r="A52" s="49"/>
      <c r="B52" s="50"/>
    </row>
    <row r="53" spans="1:2">
      <c r="A53" s="49"/>
      <c r="B53" s="50"/>
    </row>
    <row r="54" spans="1:2">
      <c r="A54" s="49"/>
      <c r="B54" s="50"/>
    </row>
    <row r="55" spans="1:2">
      <c r="A55" s="49"/>
      <c r="B55" s="50"/>
    </row>
    <row r="56" spans="1:2">
      <c r="A56" s="49"/>
      <c r="B56" s="50"/>
    </row>
    <row r="57" spans="1:2">
      <c r="A57" s="49"/>
      <c r="B57" s="50"/>
    </row>
    <row r="58" spans="1:2">
      <c r="A58" s="49"/>
      <c r="B58" s="50"/>
    </row>
    <row r="59" spans="1:2">
      <c r="A59" s="49"/>
      <c r="B59" s="50"/>
    </row>
    <row r="60" spans="1:2">
      <c r="A60" s="49"/>
      <c r="B60" s="50"/>
    </row>
    <row r="61" spans="1:2">
      <c r="A61" s="49"/>
      <c r="B61" s="50"/>
    </row>
    <row r="62" spans="1:2">
      <c r="A62" s="49"/>
      <c r="B62" s="50"/>
    </row>
    <row r="63" spans="1:2">
      <c r="A63" s="49"/>
      <c r="B63" s="50"/>
    </row>
    <row r="64" spans="1:2">
      <c r="A64" s="49"/>
      <c r="B64" s="50"/>
    </row>
    <row r="65" spans="1:2">
      <c r="A65" s="49"/>
      <c r="B65" s="50"/>
    </row>
    <row r="66" spans="1:2">
      <c r="A66" s="49"/>
      <c r="B66" s="50"/>
    </row>
    <row r="67" spans="1:2">
      <c r="A67" s="49"/>
      <c r="B67" s="50"/>
    </row>
    <row r="68" spans="1:2">
      <c r="A68" s="49"/>
      <c r="B68" s="50"/>
    </row>
    <row r="69" spans="1:2">
      <c r="A69" s="49"/>
      <c r="B69" s="50"/>
    </row>
    <row r="70" spans="1:2">
      <c r="A70" s="49"/>
      <c r="B70" s="50"/>
    </row>
    <row r="71" spans="1:2">
      <c r="A71" s="49"/>
      <c r="B71" s="50"/>
    </row>
    <row r="72" spans="1:2">
      <c r="A72" s="49"/>
      <c r="B72" s="50"/>
    </row>
    <row r="73" spans="1:2">
      <c r="A73" s="49"/>
      <c r="B73" s="50"/>
    </row>
    <row r="74" spans="1:2">
      <c r="A74" s="49"/>
      <c r="B74" s="50"/>
    </row>
    <row r="75" spans="1:2">
      <c r="A75" s="49"/>
      <c r="B75" s="50"/>
    </row>
    <row r="76" spans="1:2">
      <c r="A76" s="49"/>
      <c r="B76" s="50"/>
    </row>
    <row r="77" spans="1:2">
      <c r="A77" s="49"/>
      <c r="B77" s="50"/>
    </row>
    <row r="78" spans="1:2">
      <c r="A78" s="49"/>
      <c r="B78" s="50"/>
    </row>
    <row r="79" spans="1:2">
      <c r="A79" s="49"/>
      <c r="B79" s="50"/>
    </row>
    <row r="80" spans="1:2">
      <c r="A80" s="49"/>
      <c r="B80" s="50"/>
    </row>
    <row r="81" spans="1:2">
      <c r="A81" s="49"/>
      <c r="B81" s="50"/>
    </row>
    <row r="82" spans="1:2">
      <c r="A82" s="49"/>
      <c r="B82" s="50"/>
    </row>
    <row r="83" spans="1:2">
      <c r="A83" s="49"/>
      <c r="B83" s="50"/>
    </row>
    <row r="84" spans="1:2">
      <c r="A84" s="49"/>
      <c r="B84" s="50"/>
    </row>
    <row r="85" spans="1:2">
      <c r="A85" s="49"/>
      <c r="B85" s="50"/>
    </row>
    <row r="86" spans="1:2">
      <c r="A86" s="49"/>
      <c r="B86" s="50"/>
    </row>
    <row r="87" spans="1:2">
      <c r="A87" s="49"/>
      <c r="B87" s="50"/>
    </row>
    <row r="88" spans="1:2">
      <c r="A88" s="49"/>
      <c r="B88" s="50"/>
    </row>
    <row r="89" spans="1:2">
      <c r="A89" s="49"/>
      <c r="B89" s="50"/>
    </row>
    <row r="90" spans="1:2">
      <c r="A90" s="49"/>
      <c r="B90" s="50"/>
    </row>
    <row r="91" spans="1:2">
      <c r="A91" s="49"/>
      <c r="B91" s="50"/>
    </row>
    <row r="92" spans="1:2">
      <c r="A92" s="49"/>
      <c r="B92" s="50"/>
    </row>
    <row r="93" spans="1:2">
      <c r="A93" s="49"/>
      <c r="B93" s="50"/>
    </row>
    <row r="94" spans="1:2">
      <c r="A94" s="49"/>
      <c r="B94" s="50"/>
    </row>
    <row r="95" spans="1:2">
      <c r="A95" s="49"/>
      <c r="B95" s="50"/>
    </row>
    <row r="96" spans="1:2">
      <c r="A96" s="49"/>
      <c r="B96" s="50"/>
    </row>
    <row r="97" spans="1:2">
      <c r="A97" s="49"/>
      <c r="B97" s="50"/>
    </row>
    <row r="98" spans="1:2">
      <c r="A98" s="49"/>
      <c r="B98" s="50"/>
    </row>
    <row r="99" spans="1:2">
      <c r="A99" s="49"/>
      <c r="B99" s="50"/>
    </row>
    <row r="100" spans="1:2">
      <c r="A100" s="49"/>
      <c r="B100" s="50"/>
    </row>
    <row r="101" spans="1:2">
      <c r="A101" s="49"/>
      <c r="B101" s="50"/>
    </row>
    <row r="102" spans="1:2">
      <c r="A102" s="49"/>
      <c r="B102" s="50"/>
    </row>
    <row r="103" spans="1:2">
      <c r="A103" s="49"/>
      <c r="B103" s="50"/>
    </row>
    <row r="104" spans="1:2">
      <c r="A104" s="49"/>
      <c r="B104" s="50"/>
    </row>
    <row r="105" spans="1:2">
      <c r="A105" s="49"/>
      <c r="B105" s="50"/>
    </row>
    <row r="106" spans="1:2">
      <c r="A106" s="49"/>
      <c r="B106" s="50"/>
    </row>
    <row r="107" spans="1:2">
      <c r="A107" s="49"/>
      <c r="B107" s="50"/>
    </row>
    <row r="108" spans="1:2">
      <c r="A108" s="49"/>
      <c r="B108" s="50"/>
    </row>
    <row r="109" spans="1:2">
      <c r="A109" s="49"/>
      <c r="B109" s="50"/>
    </row>
    <row r="110" spans="1:2">
      <c r="A110" s="49"/>
      <c r="B110" s="50"/>
    </row>
    <row r="111" spans="1:2">
      <c r="A111" s="49"/>
      <c r="B111" s="50"/>
    </row>
    <row r="112" spans="1:2">
      <c r="A112" s="49"/>
      <c r="B112" s="50"/>
    </row>
    <row r="113" spans="1:2">
      <c r="A113" s="49"/>
      <c r="B113" s="50"/>
    </row>
    <row r="114" spans="1:2">
      <c r="A114" s="49"/>
      <c r="B114" s="50"/>
    </row>
    <row r="115" spans="1:2">
      <c r="A115" s="49"/>
      <c r="B115" s="50"/>
    </row>
    <row r="116" spans="1:2">
      <c r="A116" s="49"/>
      <c r="B116" s="50"/>
    </row>
    <row r="117" spans="1:2">
      <c r="A117" s="49"/>
      <c r="B117" s="50"/>
    </row>
    <row r="118" spans="1:2">
      <c r="A118" s="49"/>
      <c r="B118" s="50"/>
    </row>
    <row r="119" spans="1:2">
      <c r="A119" s="49"/>
      <c r="B119" s="50"/>
    </row>
    <row r="120" spans="1:2">
      <c r="A120" s="49"/>
      <c r="B120" s="50"/>
    </row>
    <row r="121" spans="1:2">
      <c r="A121" s="49"/>
      <c r="B121" s="50"/>
    </row>
    <row r="122" spans="1:2">
      <c r="A122" s="49"/>
      <c r="B122" s="50"/>
    </row>
    <row r="123" spans="1:2">
      <c r="A123" s="49"/>
      <c r="B123" s="50"/>
    </row>
    <row r="124" spans="1:2">
      <c r="A124" s="49"/>
      <c r="B124" s="50"/>
    </row>
    <row r="125" spans="1:2">
      <c r="A125" s="49"/>
      <c r="B125" s="50"/>
    </row>
    <row r="126" spans="1:2">
      <c r="A126" s="49"/>
      <c r="B126" s="50"/>
    </row>
    <row r="127" spans="1:2">
      <c r="A127" s="49"/>
      <c r="B127" s="50"/>
    </row>
    <row r="128" spans="1:2">
      <c r="A128" s="49"/>
      <c r="B128" s="50"/>
    </row>
    <row r="129" spans="1:2">
      <c r="A129" s="49"/>
      <c r="B129" s="50"/>
    </row>
    <row r="130" spans="1:2">
      <c r="A130" s="49"/>
      <c r="B130" s="50"/>
    </row>
    <row r="131" spans="1:2">
      <c r="A131" s="49"/>
      <c r="B131" s="50"/>
    </row>
    <row r="132" spans="1:2">
      <c r="A132" s="49"/>
      <c r="B132" s="50"/>
    </row>
    <row r="133" spans="1:2">
      <c r="A133" s="49"/>
      <c r="B133" s="50"/>
    </row>
    <row r="134" spans="1:2">
      <c r="A134" s="49"/>
      <c r="B134" s="50"/>
    </row>
    <row r="135" spans="1:2">
      <c r="A135" s="49"/>
      <c r="B135" s="50"/>
    </row>
    <row r="136" spans="1:2">
      <c r="A136" s="49"/>
      <c r="B136" s="50"/>
    </row>
    <row r="137" spans="1:2">
      <c r="A137" s="49"/>
      <c r="B137" s="50"/>
    </row>
    <row r="138" spans="1:2">
      <c r="A138" s="49"/>
      <c r="B138" s="50"/>
    </row>
    <row r="139" spans="1:2">
      <c r="A139" s="49"/>
      <c r="B139" s="50"/>
    </row>
    <row r="140" spans="1:2">
      <c r="A140" s="49"/>
      <c r="B140" s="50"/>
    </row>
    <row r="141" spans="1:2">
      <c r="A141" s="49"/>
      <c r="B141" s="50"/>
    </row>
    <row r="142" spans="1:2">
      <c r="A142" s="49"/>
      <c r="B142" s="50"/>
    </row>
    <row r="143" spans="1:2">
      <c r="A143" s="49"/>
      <c r="B143" s="50"/>
    </row>
    <row r="144" spans="1:2">
      <c r="A144" s="49"/>
      <c r="B144" s="50"/>
    </row>
    <row r="145" spans="1:2">
      <c r="A145" s="49"/>
      <c r="B145" s="50"/>
    </row>
    <row r="146" spans="1:2">
      <c r="A146" s="49"/>
      <c r="B146" s="50"/>
    </row>
    <row r="147" spans="1:2">
      <c r="A147" s="49"/>
      <c r="B147" s="50"/>
    </row>
    <row r="148" spans="1:2">
      <c r="A148" s="49"/>
      <c r="B148" s="50"/>
    </row>
    <row r="149" spans="1:2">
      <c r="A149" s="49"/>
      <c r="B149" s="50"/>
    </row>
    <row r="150" spans="1:2">
      <c r="A150" s="49"/>
      <c r="B150" s="50"/>
    </row>
    <row r="151" spans="1:2">
      <c r="A151" s="49"/>
      <c r="B151" s="50"/>
    </row>
    <row r="152" spans="1:2">
      <c r="A152" s="49"/>
      <c r="B152" s="50"/>
    </row>
    <row r="153" spans="1:2">
      <c r="A153" s="49"/>
      <c r="B153" s="50"/>
    </row>
    <row r="154" spans="1:2">
      <c r="A154" s="49"/>
      <c r="B154" s="50"/>
    </row>
    <row r="155" spans="1:2">
      <c r="A155" s="49"/>
      <c r="B155" s="50"/>
    </row>
    <row r="156" spans="1:2">
      <c r="A156" s="49"/>
      <c r="B156" s="50"/>
    </row>
    <row r="157" spans="1:2">
      <c r="A157" s="49"/>
      <c r="B157" s="50"/>
    </row>
    <row r="158" spans="1:2">
      <c r="A158" s="49"/>
      <c r="B158" s="50"/>
    </row>
    <row r="159" spans="1:2">
      <c r="A159" s="49"/>
      <c r="B159" s="50"/>
    </row>
    <row r="160" spans="1:2">
      <c r="A160" s="49"/>
      <c r="B160" s="50"/>
    </row>
    <row r="161" spans="1:2">
      <c r="A161" s="49"/>
      <c r="B161" s="50"/>
    </row>
    <row r="162" spans="1:2">
      <c r="A162" s="49"/>
      <c r="B162" s="50"/>
    </row>
    <row r="163" spans="1:2">
      <c r="A163" s="49"/>
      <c r="B163" s="50"/>
    </row>
    <row r="164" spans="1:2">
      <c r="A164" s="49"/>
      <c r="B164" s="50"/>
    </row>
    <row r="165" spans="1:2">
      <c r="A165" s="49"/>
      <c r="B165" s="50"/>
    </row>
    <row r="166" spans="1:2">
      <c r="A166" s="49"/>
      <c r="B166" s="50"/>
    </row>
    <row r="167" spans="1:2">
      <c r="A167" s="49"/>
      <c r="B167" s="50"/>
    </row>
    <row r="168" spans="1:2">
      <c r="A168" s="49"/>
      <c r="B168" s="50"/>
    </row>
    <row r="169" spans="1:2">
      <c r="A169" s="49"/>
      <c r="B169" s="50"/>
    </row>
    <row r="170" spans="1:2">
      <c r="A170" s="49"/>
      <c r="B170" s="50"/>
    </row>
    <row r="171" spans="1:2">
      <c r="A171" s="49"/>
      <c r="B171" s="50"/>
    </row>
    <row r="172" spans="1:2">
      <c r="A172" s="49"/>
      <c r="B172" s="50"/>
    </row>
    <row r="173" spans="1:2">
      <c r="A173" s="49"/>
      <c r="B173" s="50"/>
    </row>
    <row r="174" spans="1:2">
      <c r="A174" s="49"/>
      <c r="B174" s="50"/>
    </row>
    <row r="175" spans="1:2">
      <c r="A175" s="49"/>
      <c r="B175" s="50"/>
    </row>
    <row r="176" spans="1:2">
      <c r="A176" s="49"/>
      <c r="B176" s="50"/>
    </row>
    <row r="177" spans="1:2">
      <c r="A177" s="49"/>
      <c r="B177" s="50"/>
    </row>
    <row r="178" spans="1:2">
      <c r="A178" s="49"/>
      <c r="B178" s="50"/>
    </row>
    <row r="179" spans="1:2">
      <c r="A179" s="49"/>
      <c r="B179" s="50"/>
    </row>
    <row r="180" spans="1:2">
      <c r="A180" s="49"/>
      <c r="B180" s="50"/>
    </row>
    <row r="181" spans="1:2">
      <c r="A181" s="49"/>
      <c r="B181" s="50"/>
    </row>
    <row r="182" spans="1:2">
      <c r="A182" s="49"/>
      <c r="B182" s="50"/>
    </row>
    <row r="183" spans="1:2">
      <c r="A183" s="49"/>
      <c r="B183" s="50"/>
    </row>
    <row r="184" spans="1:2">
      <c r="A184" s="49"/>
      <c r="B184" s="50"/>
    </row>
    <row r="185" spans="1:2">
      <c r="A185" s="49"/>
      <c r="B185" s="50"/>
    </row>
    <row r="186" spans="1:2">
      <c r="A186" s="49"/>
      <c r="B186" s="50"/>
    </row>
    <row r="187" spans="1:2">
      <c r="A187" s="49"/>
      <c r="B187" s="50"/>
    </row>
    <row r="188" spans="1:2">
      <c r="A188" s="49"/>
      <c r="B188" s="50"/>
    </row>
    <row r="189" spans="1:2">
      <c r="A189" s="49"/>
      <c r="B189" s="50"/>
    </row>
    <row r="190" spans="1:2">
      <c r="A190" s="49"/>
      <c r="B190" s="50"/>
    </row>
    <row r="191" spans="1:2">
      <c r="A191" s="49"/>
      <c r="B191" s="50"/>
    </row>
    <row r="192" spans="1:2">
      <c r="A192" s="49"/>
      <c r="B192" s="50"/>
    </row>
    <row r="193" spans="1:2">
      <c r="A193" s="49"/>
      <c r="B193" s="50"/>
    </row>
    <row r="194" spans="1:2">
      <c r="A194" s="49"/>
      <c r="B194" s="50"/>
    </row>
    <row r="195" spans="1:2">
      <c r="A195" s="49"/>
      <c r="B195" s="50"/>
    </row>
    <row r="196" spans="1:2">
      <c r="A196" s="49"/>
      <c r="B196" s="50"/>
    </row>
    <row r="197" spans="1:2">
      <c r="A197" s="49"/>
      <c r="B197" s="50"/>
    </row>
    <row r="198" spans="1:2">
      <c r="A198" s="49"/>
      <c r="B198" s="50"/>
    </row>
    <row r="199" spans="1:2">
      <c r="A199" s="49"/>
      <c r="B199" s="50"/>
    </row>
    <row r="200" spans="1:2">
      <c r="A200" s="49"/>
      <c r="B200" s="50"/>
    </row>
    <row r="201" spans="1:2">
      <c r="A201" s="49"/>
      <c r="B201" s="50"/>
    </row>
  </sheetData>
  <phoneticPr fontId="2"/>
  <pageMargins left="0.75" right="0.75" top="1" bottom="1" header="0.51200000000000001" footer="0.51200000000000001"/>
  <pageSetup paperSize="9" fitToWidth="1" fitToHeight="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P115"/>
  <sheetViews>
    <sheetView workbookViewId="0">
      <pane ySplit="15" topLeftCell="A16" activePane="bottomLeft" state="frozen"/>
      <selection pane="bottomLeft" activeCell="K9" sqref="K9"/>
    </sheetView>
  </sheetViews>
  <sheetFormatPr defaultRowHeight="11.25"/>
  <cols>
    <col min="1" max="1" width="3.375" style="1" customWidth="1"/>
    <col min="2" max="2" width="5" style="1" customWidth="1"/>
    <col min="3" max="6" width="6.125" style="1" customWidth="1"/>
    <col min="7" max="7" width="4" style="2" customWidth="1"/>
    <col min="8" max="12" width="15.875" style="1" customWidth="1"/>
    <col min="13" max="13" width="7" style="1" customWidth="1"/>
    <col min="14" max="14" width="0.125" style="1" customWidth="1"/>
    <col min="15" max="15" width="9" style="1" hidden="1" customWidth="1"/>
    <col min="16" max="16" width="0.125" style="1" hidden="1" customWidth="1"/>
    <col min="17" max="16384" width="9" style="1" customWidth="1"/>
  </cols>
  <sheetData>
    <row r="1" spans="1:16" ht="18.75">
      <c r="A1" s="53" t="s">
        <v>48</v>
      </c>
      <c r="B1" s="53"/>
      <c r="C1" s="53"/>
      <c r="D1" s="53"/>
      <c r="E1" s="53"/>
      <c r="F1" s="53"/>
      <c r="G1" s="53"/>
      <c r="H1" s="29" t="s">
        <v>91</v>
      </c>
      <c r="I1" s="84" t="str">
        <f>HYPERLINK("mailto:qqmu8a9d@rice.ocn.ne.jp","qqmu8a9d@rice.ocn.ne.jp")</f>
        <v>qqmu8a9d@rice.ocn.ne.jp</v>
      </c>
      <c r="J1" s="87"/>
      <c r="K1" s="87"/>
      <c r="L1" s="87"/>
    </row>
    <row r="2" spans="1:16">
      <c r="A2" s="2"/>
      <c r="B2" s="2"/>
      <c r="C2" s="2"/>
      <c r="D2" s="2"/>
      <c r="E2" s="2"/>
      <c r="F2" s="2"/>
      <c r="G2" s="2"/>
    </row>
    <row r="3" spans="1:16" ht="13.5" customHeight="1">
      <c r="A3" s="54" t="s">
        <v>35</v>
      </c>
      <c r="B3" s="54"/>
      <c r="C3" s="61" t="s">
        <v>163</v>
      </c>
      <c r="D3" s="64"/>
      <c r="E3" s="64"/>
      <c r="F3" s="64"/>
      <c r="G3" s="64"/>
      <c r="H3" s="64"/>
      <c r="I3" s="85" t="s">
        <v>93</v>
      </c>
    </row>
    <row r="4" spans="1:16" ht="13.5" customHeight="1">
      <c r="A4" s="54" t="s">
        <v>164</v>
      </c>
      <c r="B4" s="54"/>
      <c r="C4" s="62" t="str">
        <f>IF(登録管理!D3="","",登録管理!D3)</f>
        <v/>
      </c>
      <c r="D4" s="65"/>
      <c r="E4" s="65"/>
      <c r="F4" s="65"/>
      <c r="G4" s="65"/>
      <c r="H4" s="65"/>
      <c r="I4" s="85" t="s">
        <v>94</v>
      </c>
    </row>
    <row r="5" spans="1:16" ht="13.5" customHeight="1">
      <c r="A5" s="55"/>
      <c r="B5" s="55"/>
      <c r="G5" s="1"/>
    </row>
    <row r="6" spans="1:16">
      <c r="G6" s="1"/>
      <c r="H6" s="56"/>
      <c r="I6" s="56"/>
      <c r="J6" s="56"/>
      <c r="K6" s="56"/>
      <c r="L6" s="56"/>
    </row>
    <row r="7" spans="1:16" ht="13.5" customHeight="1">
      <c r="B7" s="59"/>
      <c r="C7" s="63" t="s">
        <v>59</v>
      </c>
      <c r="D7" s="66" t="s">
        <v>54</v>
      </c>
      <c r="E7" s="68" t="s">
        <v>26</v>
      </c>
      <c r="F7" s="54" t="s">
        <v>55</v>
      </c>
      <c r="G7" s="75"/>
      <c r="H7" s="77" t="s">
        <v>87</v>
      </c>
      <c r="I7" s="66" t="s">
        <v>33</v>
      </c>
      <c r="J7" s="66"/>
      <c r="K7" s="68" t="s">
        <v>0</v>
      </c>
      <c r="L7" s="68"/>
      <c r="M7" s="90"/>
    </row>
    <row r="8" spans="1:16" ht="13.5" customHeight="1">
      <c r="B8" s="59"/>
      <c r="C8" s="63"/>
      <c r="D8" s="66"/>
      <c r="E8" s="68"/>
      <c r="F8" s="54"/>
      <c r="G8" s="75"/>
      <c r="H8" s="78"/>
      <c r="I8" s="66" t="s">
        <v>121</v>
      </c>
      <c r="J8" s="66"/>
      <c r="K8" s="68" t="s">
        <v>139</v>
      </c>
      <c r="L8" s="68"/>
      <c r="M8" s="90"/>
    </row>
    <row r="9" spans="1:16" ht="13.5" customHeight="1">
      <c r="B9" s="59"/>
      <c r="C9" s="63"/>
      <c r="D9" s="66"/>
      <c r="E9" s="68"/>
      <c r="F9" s="54"/>
      <c r="G9" s="75"/>
      <c r="H9" s="78"/>
      <c r="I9" s="18"/>
      <c r="J9" s="13"/>
      <c r="K9" s="18"/>
      <c r="L9" s="13"/>
      <c r="M9" s="90"/>
    </row>
    <row r="10" spans="1:16" ht="13.5" customHeight="1">
      <c r="B10" s="59"/>
      <c r="C10" s="63"/>
      <c r="D10" s="67">
        <f>COUNTIF(O16:O115,"&gt;0")</f>
        <v>0</v>
      </c>
      <c r="E10" s="67">
        <f>COUNTIF(P16:P115,"&gt;0")</f>
        <v>0</v>
      </c>
      <c r="F10" s="67">
        <f>SUM(D10:E12)</f>
        <v>0</v>
      </c>
      <c r="G10" s="75"/>
      <c r="H10" s="78"/>
      <c r="I10" s="13"/>
      <c r="J10" s="13"/>
      <c r="K10" s="13"/>
      <c r="L10" s="13"/>
      <c r="M10" s="90"/>
    </row>
    <row r="11" spans="1:16" ht="11.25" customHeight="1">
      <c r="B11" s="59"/>
      <c r="C11" s="63"/>
      <c r="D11" s="67"/>
      <c r="E11" s="67"/>
      <c r="F11" s="67"/>
      <c r="G11" s="75"/>
      <c r="H11" s="79"/>
      <c r="I11" s="13"/>
      <c r="J11" s="13"/>
      <c r="K11" s="13"/>
      <c r="L11" s="13"/>
      <c r="M11" s="90"/>
    </row>
    <row r="12" spans="1:16" ht="11.25" customHeight="1">
      <c r="B12" s="59"/>
      <c r="C12" s="63"/>
      <c r="D12" s="67"/>
      <c r="E12" s="67"/>
      <c r="F12" s="67"/>
      <c r="G12" s="75"/>
      <c r="H12" s="80" t="s">
        <v>18</v>
      </c>
      <c r="I12" s="86">
        <f>COUNTA(I9:I11)</f>
        <v>0</v>
      </c>
      <c r="J12" s="86">
        <f>COUNTA(J9:J11)</f>
        <v>0</v>
      </c>
      <c r="K12" s="86">
        <f>COUNTA(K9:K11)</f>
        <v>0</v>
      </c>
      <c r="L12" s="86">
        <f>COUNTA(L9:L11)</f>
        <v>0</v>
      </c>
      <c r="M12" s="90"/>
    </row>
    <row r="13" spans="1:16">
      <c r="A13" s="56"/>
      <c r="B13" s="56"/>
      <c r="C13" s="56"/>
      <c r="D13" s="56"/>
      <c r="E13" s="56"/>
      <c r="F13" s="56"/>
      <c r="G13" s="56"/>
      <c r="H13" s="81"/>
      <c r="I13" s="81"/>
      <c r="J13" s="81"/>
      <c r="K13" s="81"/>
      <c r="L13" s="81"/>
      <c r="M13" s="56"/>
      <c r="N13" s="56"/>
    </row>
    <row r="14" spans="1:16" ht="13.5" customHeight="1">
      <c r="A14" s="57" t="s">
        <v>49</v>
      </c>
      <c r="B14" s="57" t="s">
        <v>9</v>
      </c>
      <c r="C14" s="57" t="s">
        <v>30</v>
      </c>
      <c r="D14" s="57"/>
      <c r="E14" s="69" t="s">
        <v>20</v>
      </c>
      <c r="F14" s="72"/>
      <c r="G14" s="57" t="s">
        <v>162</v>
      </c>
      <c r="H14" s="82" t="s">
        <v>52</v>
      </c>
      <c r="I14" s="82"/>
      <c r="J14" s="82"/>
      <c r="K14" s="82"/>
      <c r="L14" s="82"/>
      <c r="M14" s="91" t="s">
        <v>58</v>
      </c>
      <c r="N14" s="57" t="s">
        <v>56</v>
      </c>
      <c r="O14" s="95" t="s">
        <v>60</v>
      </c>
      <c r="P14" s="95" t="s">
        <v>60</v>
      </c>
    </row>
    <row r="15" spans="1:16">
      <c r="A15" s="57"/>
      <c r="B15" s="57"/>
      <c r="C15" s="57" t="s">
        <v>3</v>
      </c>
      <c r="D15" s="57"/>
      <c r="E15" s="70"/>
      <c r="F15" s="73"/>
      <c r="G15" s="57"/>
      <c r="H15" s="82">
        <v>1</v>
      </c>
      <c r="I15" s="82">
        <v>2</v>
      </c>
      <c r="J15" s="82">
        <v>3</v>
      </c>
      <c r="K15" s="82" t="s">
        <v>165</v>
      </c>
      <c r="L15" s="82"/>
      <c r="M15" s="92"/>
      <c r="N15" s="57"/>
      <c r="O15" s="96" t="s">
        <v>50</v>
      </c>
      <c r="P15" s="96" t="s">
        <v>19</v>
      </c>
    </row>
    <row r="16" spans="1:16" ht="14.25" customHeight="1">
      <c r="A16" s="58">
        <v>1</v>
      </c>
      <c r="B16" s="60" t="str">
        <f>IF(登録管理!C16="","",登録管理!C16)</f>
        <v/>
      </c>
      <c r="C16" s="60" t="str">
        <f>IF(登録管理!D16="","",登録管理!D16)</f>
        <v/>
      </c>
      <c r="D16" s="60" t="str">
        <f>IF(登録管理!E16="","",登録管理!E16)</f>
        <v/>
      </c>
      <c r="E16" s="71" t="str">
        <f>IF(AND(登録管理!F16="",登録管理!G16=""),"",登録管理!F16&amp;"　"&amp;登録管理!G16)</f>
        <v/>
      </c>
      <c r="F16" s="74"/>
      <c r="G16" s="76" t="str">
        <f>IF(登録管理!J16="","",登録管理!J16)</f>
        <v/>
      </c>
      <c r="H16" s="83"/>
      <c r="I16" s="83"/>
      <c r="J16" s="88"/>
      <c r="K16" s="83"/>
      <c r="L16" s="89"/>
      <c r="M16" s="93" t="str">
        <f t="shared" ref="M16:M79" si="0">IF(COUNTA(H16:J16)=0,"",COUNTA(H16:J16))</f>
        <v/>
      </c>
      <c r="N16" s="94" t="str">
        <f>IF(登録管理!N16="","",登録管理!N16)</f>
        <v/>
      </c>
      <c r="O16" s="1">
        <f t="shared" ref="O16:O79" si="1">IF(B16="男子",COUNTA(H16:L16),0)</f>
        <v>0</v>
      </c>
      <c r="P16" s="1">
        <f t="shared" ref="P16:P79" si="2">IF(B16="女子",COUNTA(H16:L16),0)</f>
        <v>0</v>
      </c>
    </row>
    <row r="17" spans="1:16" ht="14.25" customHeight="1">
      <c r="A17" s="58">
        <v>2</v>
      </c>
      <c r="B17" s="60" t="str">
        <f>IF(登録管理!C17="","",登録管理!C17)</f>
        <v/>
      </c>
      <c r="C17" s="60" t="str">
        <f>IF(登録管理!D17="","",登録管理!D17)</f>
        <v/>
      </c>
      <c r="D17" s="60" t="str">
        <f>IF(登録管理!E17="","",登録管理!E17)</f>
        <v/>
      </c>
      <c r="E17" s="71" t="str">
        <f>IF(AND(登録管理!F17="",登録管理!G17=""),"",登録管理!F17&amp;"　"&amp;登録管理!G17)</f>
        <v/>
      </c>
      <c r="F17" s="74"/>
      <c r="G17" s="76" t="str">
        <f>IF(登録管理!J17="","",登録管理!J17)</f>
        <v/>
      </c>
      <c r="H17" s="83"/>
      <c r="I17" s="83"/>
      <c r="J17" s="88"/>
      <c r="K17" s="83"/>
      <c r="L17" s="89"/>
      <c r="M17" s="93" t="str">
        <f t="shared" si="0"/>
        <v/>
      </c>
      <c r="N17" s="94" t="str">
        <f>IF(登録管理!N17="","",登録管理!N17)</f>
        <v/>
      </c>
      <c r="O17" s="1">
        <f t="shared" si="1"/>
        <v>0</v>
      </c>
      <c r="P17" s="1">
        <f t="shared" si="2"/>
        <v>0</v>
      </c>
    </row>
    <row r="18" spans="1:16" ht="14.25" customHeight="1">
      <c r="A18" s="58">
        <v>3</v>
      </c>
      <c r="B18" s="60" t="str">
        <f>IF(登録管理!C18="","",登録管理!C18)</f>
        <v/>
      </c>
      <c r="C18" s="60" t="str">
        <f>IF(登録管理!D18="","",登録管理!D18)</f>
        <v/>
      </c>
      <c r="D18" s="60" t="str">
        <f>IF(登録管理!E18="","",登録管理!E18)</f>
        <v/>
      </c>
      <c r="E18" s="71" t="str">
        <f>IF(AND(登録管理!F18="",登録管理!G18=""),"",登録管理!F18&amp;"　"&amp;登録管理!G18)</f>
        <v/>
      </c>
      <c r="F18" s="74"/>
      <c r="G18" s="76" t="str">
        <f>IF(登録管理!J18="","",登録管理!J18)</f>
        <v/>
      </c>
      <c r="H18" s="83"/>
      <c r="I18" s="83"/>
      <c r="J18" s="88"/>
      <c r="K18" s="83"/>
      <c r="L18" s="89"/>
      <c r="M18" s="93" t="str">
        <f t="shared" si="0"/>
        <v/>
      </c>
      <c r="N18" s="94" t="str">
        <f>IF(登録管理!N18="","",登録管理!N18)</f>
        <v/>
      </c>
      <c r="O18" s="1">
        <f t="shared" si="1"/>
        <v>0</v>
      </c>
      <c r="P18" s="1">
        <f t="shared" si="2"/>
        <v>0</v>
      </c>
    </row>
    <row r="19" spans="1:16" ht="14.25" customHeight="1">
      <c r="A19" s="58">
        <v>4</v>
      </c>
      <c r="B19" s="60" t="str">
        <f>IF(登録管理!C19="","",登録管理!C19)</f>
        <v/>
      </c>
      <c r="C19" s="60" t="str">
        <f>IF(登録管理!D19="","",登録管理!D19)</f>
        <v/>
      </c>
      <c r="D19" s="60" t="str">
        <f>IF(登録管理!E19="","",登録管理!E19)</f>
        <v/>
      </c>
      <c r="E19" s="71" t="str">
        <f>IF(AND(登録管理!F19="",登録管理!G19=""),"",登録管理!F19&amp;"　"&amp;登録管理!G19)</f>
        <v/>
      </c>
      <c r="F19" s="74"/>
      <c r="G19" s="76" t="str">
        <f>IF(登録管理!J19="","",登録管理!J19)</f>
        <v/>
      </c>
      <c r="H19" s="83"/>
      <c r="I19" s="83"/>
      <c r="J19" s="88"/>
      <c r="K19" s="83"/>
      <c r="L19" s="89"/>
      <c r="M19" s="93" t="str">
        <f t="shared" si="0"/>
        <v/>
      </c>
      <c r="N19" s="94" t="str">
        <f>IF(登録管理!N19="","",登録管理!N19)</f>
        <v/>
      </c>
      <c r="O19" s="1">
        <f t="shared" si="1"/>
        <v>0</v>
      </c>
      <c r="P19" s="1">
        <f t="shared" si="2"/>
        <v>0</v>
      </c>
    </row>
    <row r="20" spans="1:16" ht="14.25" customHeight="1">
      <c r="A20" s="58">
        <v>5</v>
      </c>
      <c r="B20" s="60" t="str">
        <f>IF(登録管理!C20="","",登録管理!C20)</f>
        <v/>
      </c>
      <c r="C20" s="60" t="str">
        <f>IF(登録管理!D20="","",登録管理!D20)</f>
        <v/>
      </c>
      <c r="D20" s="60" t="str">
        <f>IF(登録管理!E20="","",登録管理!E20)</f>
        <v/>
      </c>
      <c r="E20" s="71" t="str">
        <f>IF(AND(登録管理!F20="",登録管理!G20=""),"",登録管理!F20&amp;"　"&amp;登録管理!G20)</f>
        <v/>
      </c>
      <c r="F20" s="74"/>
      <c r="G20" s="76" t="str">
        <f>IF(登録管理!J20="","",登録管理!J20)</f>
        <v/>
      </c>
      <c r="H20" s="83"/>
      <c r="I20" s="83"/>
      <c r="J20" s="88"/>
      <c r="K20" s="83"/>
      <c r="L20" s="89"/>
      <c r="M20" s="93" t="str">
        <f t="shared" si="0"/>
        <v/>
      </c>
      <c r="N20" s="94" t="str">
        <f>IF(登録管理!N20="","",登録管理!N20)</f>
        <v/>
      </c>
      <c r="O20" s="1">
        <f t="shared" si="1"/>
        <v>0</v>
      </c>
      <c r="P20" s="1">
        <f t="shared" si="2"/>
        <v>0</v>
      </c>
    </row>
    <row r="21" spans="1:16" ht="14.25" customHeight="1">
      <c r="A21" s="58">
        <v>6</v>
      </c>
      <c r="B21" s="60" t="str">
        <f>IF(登録管理!C21="","",登録管理!C21)</f>
        <v/>
      </c>
      <c r="C21" s="60" t="str">
        <f>IF(登録管理!D21="","",登録管理!D21)</f>
        <v/>
      </c>
      <c r="D21" s="60" t="str">
        <f>IF(登録管理!E21="","",登録管理!E21)</f>
        <v/>
      </c>
      <c r="E21" s="71" t="str">
        <f>IF(AND(登録管理!F21="",登録管理!G21=""),"",登録管理!F21&amp;"　"&amp;登録管理!G21)</f>
        <v/>
      </c>
      <c r="F21" s="74"/>
      <c r="G21" s="76" t="str">
        <f>IF(登録管理!J21="","",登録管理!J21)</f>
        <v/>
      </c>
      <c r="H21" s="83"/>
      <c r="I21" s="83"/>
      <c r="J21" s="88"/>
      <c r="K21" s="83"/>
      <c r="L21" s="89"/>
      <c r="M21" s="93" t="str">
        <f t="shared" si="0"/>
        <v/>
      </c>
      <c r="N21" s="94" t="str">
        <f>IF(登録管理!N21="","",登録管理!N21)</f>
        <v/>
      </c>
      <c r="O21" s="1">
        <f t="shared" si="1"/>
        <v>0</v>
      </c>
      <c r="P21" s="1">
        <f t="shared" si="2"/>
        <v>0</v>
      </c>
    </row>
    <row r="22" spans="1:16" ht="14.25" customHeight="1">
      <c r="A22" s="58">
        <v>7</v>
      </c>
      <c r="B22" s="60" t="str">
        <f>IF(登録管理!C22="","",登録管理!C22)</f>
        <v/>
      </c>
      <c r="C22" s="60" t="str">
        <f>IF(登録管理!D22="","",登録管理!D22)</f>
        <v/>
      </c>
      <c r="D22" s="60" t="str">
        <f>IF(登録管理!E22="","",登録管理!E22)</f>
        <v/>
      </c>
      <c r="E22" s="71" t="str">
        <f>IF(AND(登録管理!F22="",登録管理!G22=""),"",登録管理!F22&amp;"　"&amp;登録管理!G22)</f>
        <v/>
      </c>
      <c r="F22" s="74"/>
      <c r="G22" s="76" t="str">
        <f>IF(登録管理!J22="","",登録管理!J22)</f>
        <v/>
      </c>
      <c r="H22" s="83"/>
      <c r="I22" s="83"/>
      <c r="J22" s="88"/>
      <c r="K22" s="83"/>
      <c r="L22" s="89"/>
      <c r="M22" s="93" t="str">
        <f t="shared" si="0"/>
        <v/>
      </c>
      <c r="N22" s="94" t="str">
        <f>IF(登録管理!N22="","",登録管理!N22)</f>
        <v/>
      </c>
      <c r="O22" s="1">
        <f t="shared" si="1"/>
        <v>0</v>
      </c>
      <c r="P22" s="1">
        <f t="shared" si="2"/>
        <v>0</v>
      </c>
    </row>
    <row r="23" spans="1:16" ht="14.25" customHeight="1">
      <c r="A23" s="58">
        <v>8</v>
      </c>
      <c r="B23" s="60" t="str">
        <f>IF(登録管理!C23="","",登録管理!C23)</f>
        <v/>
      </c>
      <c r="C23" s="60" t="str">
        <f>IF(登録管理!D23="","",登録管理!D23)</f>
        <v/>
      </c>
      <c r="D23" s="60" t="str">
        <f>IF(登録管理!E23="","",登録管理!E23)</f>
        <v/>
      </c>
      <c r="E23" s="71" t="str">
        <f>IF(AND(登録管理!F23="",登録管理!G23=""),"",登録管理!F23&amp;"　"&amp;登録管理!G23)</f>
        <v/>
      </c>
      <c r="F23" s="74"/>
      <c r="G23" s="76" t="str">
        <f>IF(登録管理!J23="","",登録管理!J23)</f>
        <v/>
      </c>
      <c r="H23" s="83"/>
      <c r="I23" s="83"/>
      <c r="J23" s="88"/>
      <c r="K23" s="83"/>
      <c r="L23" s="89"/>
      <c r="M23" s="93" t="str">
        <f t="shared" si="0"/>
        <v/>
      </c>
      <c r="N23" s="94" t="str">
        <f>IF(登録管理!N23="","",登録管理!N23)</f>
        <v/>
      </c>
      <c r="O23" s="1">
        <f t="shared" si="1"/>
        <v>0</v>
      </c>
      <c r="P23" s="1">
        <f t="shared" si="2"/>
        <v>0</v>
      </c>
    </row>
    <row r="24" spans="1:16" ht="14.25" customHeight="1">
      <c r="A24" s="58">
        <v>9</v>
      </c>
      <c r="B24" s="60" t="str">
        <f>IF(登録管理!C24="","",登録管理!C24)</f>
        <v/>
      </c>
      <c r="C24" s="60" t="str">
        <f>IF(登録管理!D24="","",登録管理!D24)</f>
        <v/>
      </c>
      <c r="D24" s="60" t="str">
        <f>IF(登録管理!E24="","",登録管理!E24)</f>
        <v/>
      </c>
      <c r="E24" s="71" t="str">
        <f>IF(AND(登録管理!F24="",登録管理!G24=""),"",登録管理!F24&amp;"　"&amp;登録管理!G24)</f>
        <v/>
      </c>
      <c r="F24" s="74"/>
      <c r="G24" s="76" t="str">
        <f>IF(登録管理!J24="","",登録管理!J24)</f>
        <v/>
      </c>
      <c r="H24" s="83"/>
      <c r="I24" s="83"/>
      <c r="J24" s="88"/>
      <c r="K24" s="83"/>
      <c r="L24" s="89"/>
      <c r="M24" s="93" t="str">
        <f t="shared" si="0"/>
        <v/>
      </c>
      <c r="N24" s="94" t="str">
        <f>IF(登録管理!N24="","",登録管理!N24)</f>
        <v/>
      </c>
      <c r="O24" s="1">
        <f t="shared" si="1"/>
        <v>0</v>
      </c>
      <c r="P24" s="1">
        <f t="shared" si="2"/>
        <v>0</v>
      </c>
    </row>
    <row r="25" spans="1:16" ht="14.25" customHeight="1">
      <c r="A25" s="58">
        <v>10</v>
      </c>
      <c r="B25" s="60" t="str">
        <f>IF(登録管理!C25="","",登録管理!C25)</f>
        <v/>
      </c>
      <c r="C25" s="60" t="str">
        <f>IF(登録管理!D25="","",登録管理!D25)</f>
        <v/>
      </c>
      <c r="D25" s="60" t="str">
        <f>IF(登録管理!E25="","",登録管理!E25)</f>
        <v/>
      </c>
      <c r="E25" s="71" t="str">
        <f>IF(AND(登録管理!F25="",登録管理!G25=""),"",登録管理!F25&amp;"　"&amp;登録管理!G25)</f>
        <v/>
      </c>
      <c r="F25" s="74"/>
      <c r="G25" s="76" t="str">
        <f>IF(登録管理!J25="","",登録管理!J25)</f>
        <v/>
      </c>
      <c r="H25" s="83"/>
      <c r="I25" s="83"/>
      <c r="J25" s="88"/>
      <c r="K25" s="83"/>
      <c r="L25" s="89"/>
      <c r="M25" s="93" t="str">
        <f t="shared" si="0"/>
        <v/>
      </c>
      <c r="N25" s="94" t="str">
        <f>IF(登録管理!N25="","",登録管理!N25)</f>
        <v/>
      </c>
      <c r="O25" s="1">
        <f t="shared" si="1"/>
        <v>0</v>
      </c>
      <c r="P25" s="1">
        <f t="shared" si="2"/>
        <v>0</v>
      </c>
    </row>
    <row r="26" spans="1:16" ht="14.25" customHeight="1">
      <c r="A26" s="58">
        <v>11</v>
      </c>
      <c r="B26" s="60" t="str">
        <f>IF(登録管理!C26="","",登録管理!C26)</f>
        <v/>
      </c>
      <c r="C26" s="60" t="str">
        <f>IF(登録管理!D26="","",登録管理!D26)</f>
        <v/>
      </c>
      <c r="D26" s="60" t="str">
        <f>IF(登録管理!E26="","",登録管理!E26)</f>
        <v/>
      </c>
      <c r="E26" s="71" t="str">
        <f>IF(AND(登録管理!F26="",登録管理!G26=""),"",登録管理!F26&amp;"　"&amp;登録管理!G26)</f>
        <v/>
      </c>
      <c r="F26" s="74"/>
      <c r="G26" s="76" t="str">
        <f>IF(登録管理!J26="","",登録管理!J26)</f>
        <v/>
      </c>
      <c r="H26" s="83"/>
      <c r="I26" s="83"/>
      <c r="J26" s="88"/>
      <c r="K26" s="83"/>
      <c r="L26" s="89"/>
      <c r="M26" s="93" t="str">
        <f t="shared" si="0"/>
        <v/>
      </c>
      <c r="N26" s="94" t="str">
        <f>IF(登録管理!N26="","",登録管理!N26)</f>
        <v/>
      </c>
      <c r="O26" s="1">
        <f t="shared" si="1"/>
        <v>0</v>
      </c>
      <c r="P26" s="1">
        <f t="shared" si="2"/>
        <v>0</v>
      </c>
    </row>
    <row r="27" spans="1:16" ht="14.25" customHeight="1">
      <c r="A27" s="58">
        <v>12</v>
      </c>
      <c r="B27" s="60" t="str">
        <f>IF(登録管理!C27="","",登録管理!C27)</f>
        <v/>
      </c>
      <c r="C27" s="60" t="str">
        <f>IF(登録管理!D27="","",登録管理!D27)</f>
        <v/>
      </c>
      <c r="D27" s="60" t="str">
        <f>IF(登録管理!E27="","",登録管理!E27)</f>
        <v/>
      </c>
      <c r="E27" s="71" t="str">
        <f>IF(AND(登録管理!F27="",登録管理!G27=""),"",登録管理!F27&amp;"　"&amp;登録管理!G27)</f>
        <v/>
      </c>
      <c r="F27" s="74"/>
      <c r="G27" s="76" t="str">
        <f>IF(登録管理!J27="","",登録管理!J27)</f>
        <v/>
      </c>
      <c r="H27" s="83"/>
      <c r="I27" s="83"/>
      <c r="J27" s="88"/>
      <c r="K27" s="83"/>
      <c r="L27" s="89"/>
      <c r="M27" s="93" t="str">
        <f t="shared" si="0"/>
        <v/>
      </c>
      <c r="N27" s="94" t="str">
        <f>IF(登録管理!N27="","",登録管理!N27)</f>
        <v/>
      </c>
      <c r="O27" s="1">
        <f t="shared" si="1"/>
        <v>0</v>
      </c>
      <c r="P27" s="1">
        <f t="shared" si="2"/>
        <v>0</v>
      </c>
    </row>
    <row r="28" spans="1:16" ht="14.25" customHeight="1">
      <c r="A28" s="58">
        <v>13</v>
      </c>
      <c r="B28" s="60" t="str">
        <f>IF(登録管理!C28="","",登録管理!C28)</f>
        <v/>
      </c>
      <c r="C28" s="60" t="str">
        <f>IF(登録管理!D28="","",登録管理!D28)</f>
        <v/>
      </c>
      <c r="D28" s="60" t="str">
        <f>IF(登録管理!E28="","",登録管理!E28)</f>
        <v/>
      </c>
      <c r="E28" s="71" t="str">
        <f>IF(AND(登録管理!F28="",登録管理!G28=""),"",登録管理!F28&amp;"　"&amp;登録管理!G28)</f>
        <v/>
      </c>
      <c r="F28" s="74"/>
      <c r="G28" s="76" t="str">
        <f>IF(登録管理!J28="","",登録管理!J28)</f>
        <v/>
      </c>
      <c r="H28" s="83"/>
      <c r="I28" s="83"/>
      <c r="J28" s="88"/>
      <c r="K28" s="83"/>
      <c r="L28" s="89"/>
      <c r="M28" s="93" t="str">
        <f t="shared" si="0"/>
        <v/>
      </c>
      <c r="N28" s="94" t="str">
        <f>IF(登録管理!N28="","",登録管理!N28)</f>
        <v/>
      </c>
      <c r="O28" s="1">
        <f t="shared" si="1"/>
        <v>0</v>
      </c>
      <c r="P28" s="1">
        <f t="shared" si="2"/>
        <v>0</v>
      </c>
    </row>
    <row r="29" spans="1:16" ht="14.25" customHeight="1">
      <c r="A29" s="58">
        <v>14</v>
      </c>
      <c r="B29" s="60" t="str">
        <f>IF(登録管理!C29="","",登録管理!C29)</f>
        <v/>
      </c>
      <c r="C29" s="60" t="str">
        <f>IF(登録管理!D29="","",登録管理!D29)</f>
        <v/>
      </c>
      <c r="D29" s="60" t="str">
        <f>IF(登録管理!E29="","",登録管理!E29)</f>
        <v/>
      </c>
      <c r="E29" s="71" t="str">
        <f>IF(AND(登録管理!F29="",登録管理!G29=""),"",登録管理!F29&amp;"　"&amp;登録管理!G29)</f>
        <v/>
      </c>
      <c r="F29" s="74"/>
      <c r="G29" s="76" t="str">
        <f>IF(登録管理!J29="","",登録管理!J29)</f>
        <v/>
      </c>
      <c r="H29" s="83"/>
      <c r="I29" s="83"/>
      <c r="J29" s="88"/>
      <c r="K29" s="83"/>
      <c r="L29" s="89"/>
      <c r="M29" s="93" t="str">
        <f t="shared" si="0"/>
        <v/>
      </c>
      <c r="N29" s="94" t="str">
        <f>IF(登録管理!N29="","",登録管理!N29)</f>
        <v/>
      </c>
      <c r="O29" s="1">
        <f t="shared" si="1"/>
        <v>0</v>
      </c>
      <c r="P29" s="1">
        <f t="shared" si="2"/>
        <v>0</v>
      </c>
    </row>
    <row r="30" spans="1:16" ht="14.25" customHeight="1">
      <c r="A30" s="58">
        <v>15</v>
      </c>
      <c r="B30" s="60" t="str">
        <f>IF(登録管理!C30="","",登録管理!C30)</f>
        <v/>
      </c>
      <c r="C30" s="60" t="str">
        <f>IF(登録管理!D30="","",登録管理!D30)</f>
        <v/>
      </c>
      <c r="D30" s="60" t="str">
        <f>IF(登録管理!E30="","",登録管理!E30)</f>
        <v/>
      </c>
      <c r="E30" s="71" t="str">
        <f>IF(AND(登録管理!F30="",登録管理!G30=""),"",登録管理!F30&amp;"　"&amp;登録管理!G30)</f>
        <v/>
      </c>
      <c r="F30" s="74"/>
      <c r="G30" s="76" t="str">
        <f>IF(登録管理!J30="","",登録管理!J30)</f>
        <v/>
      </c>
      <c r="H30" s="83"/>
      <c r="I30" s="83"/>
      <c r="J30" s="88"/>
      <c r="K30" s="83"/>
      <c r="L30" s="89"/>
      <c r="M30" s="93" t="str">
        <f t="shared" si="0"/>
        <v/>
      </c>
      <c r="N30" s="94" t="str">
        <f>IF(登録管理!N30="","",登録管理!N30)</f>
        <v/>
      </c>
      <c r="O30" s="1">
        <f t="shared" si="1"/>
        <v>0</v>
      </c>
      <c r="P30" s="1">
        <f t="shared" si="2"/>
        <v>0</v>
      </c>
    </row>
    <row r="31" spans="1:16" ht="14.25" customHeight="1">
      <c r="A31" s="58">
        <v>16</v>
      </c>
      <c r="B31" s="60" t="str">
        <f>IF(登録管理!C31="","",登録管理!C31)</f>
        <v/>
      </c>
      <c r="C31" s="60" t="str">
        <f>IF(登録管理!D31="","",登録管理!D31)</f>
        <v/>
      </c>
      <c r="D31" s="60" t="str">
        <f>IF(登録管理!E31="","",登録管理!E31)</f>
        <v/>
      </c>
      <c r="E31" s="71" t="str">
        <f>IF(AND(登録管理!F31="",登録管理!G31=""),"",登録管理!F31&amp;"　"&amp;登録管理!G31)</f>
        <v/>
      </c>
      <c r="F31" s="74"/>
      <c r="G31" s="76" t="str">
        <f>IF(登録管理!J31="","",登録管理!J31)</f>
        <v/>
      </c>
      <c r="H31" s="83"/>
      <c r="I31" s="83"/>
      <c r="J31" s="88"/>
      <c r="K31" s="83"/>
      <c r="L31" s="89"/>
      <c r="M31" s="93" t="str">
        <f t="shared" si="0"/>
        <v/>
      </c>
      <c r="N31" s="94" t="str">
        <f>IF(登録管理!N31="","",登録管理!N31)</f>
        <v/>
      </c>
      <c r="O31" s="1">
        <f t="shared" si="1"/>
        <v>0</v>
      </c>
      <c r="P31" s="1">
        <f t="shared" si="2"/>
        <v>0</v>
      </c>
    </row>
    <row r="32" spans="1:16" ht="14.25" customHeight="1">
      <c r="A32" s="58">
        <v>17</v>
      </c>
      <c r="B32" s="60" t="str">
        <f>IF(登録管理!C32="","",登録管理!C32)</f>
        <v/>
      </c>
      <c r="C32" s="60" t="str">
        <f>IF(登録管理!D32="","",登録管理!D32)</f>
        <v/>
      </c>
      <c r="D32" s="60" t="str">
        <f>IF(登録管理!E32="","",登録管理!E32)</f>
        <v/>
      </c>
      <c r="E32" s="71" t="str">
        <f>IF(AND(登録管理!F32="",登録管理!G32=""),"",登録管理!F32&amp;"　"&amp;登録管理!G32)</f>
        <v/>
      </c>
      <c r="F32" s="74"/>
      <c r="G32" s="76" t="str">
        <f>IF(登録管理!J32="","",登録管理!J32)</f>
        <v/>
      </c>
      <c r="H32" s="83"/>
      <c r="I32" s="83"/>
      <c r="J32" s="88"/>
      <c r="K32" s="83"/>
      <c r="L32" s="89"/>
      <c r="M32" s="93" t="str">
        <f t="shared" si="0"/>
        <v/>
      </c>
      <c r="N32" s="94" t="str">
        <f>IF(登録管理!N32="","",登録管理!N32)</f>
        <v/>
      </c>
      <c r="O32" s="1">
        <f t="shared" si="1"/>
        <v>0</v>
      </c>
      <c r="P32" s="1">
        <f t="shared" si="2"/>
        <v>0</v>
      </c>
    </row>
    <row r="33" spans="1:16" ht="14.25" customHeight="1">
      <c r="A33" s="58">
        <v>18</v>
      </c>
      <c r="B33" s="60" t="str">
        <f>IF(登録管理!C33="","",登録管理!C33)</f>
        <v/>
      </c>
      <c r="C33" s="60" t="str">
        <f>IF(登録管理!D33="","",登録管理!D33)</f>
        <v/>
      </c>
      <c r="D33" s="60" t="str">
        <f>IF(登録管理!E33="","",登録管理!E33)</f>
        <v/>
      </c>
      <c r="E33" s="71" t="str">
        <f>IF(AND(登録管理!F33="",登録管理!G33=""),"",登録管理!F33&amp;"　"&amp;登録管理!G33)</f>
        <v/>
      </c>
      <c r="F33" s="74"/>
      <c r="G33" s="76" t="str">
        <f>IF(登録管理!J33="","",登録管理!J33)</f>
        <v/>
      </c>
      <c r="H33" s="83"/>
      <c r="I33" s="83"/>
      <c r="J33" s="88"/>
      <c r="K33" s="83"/>
      <c r="L33" s="89"/>
      <c r="M33" s="93" t="str">
        <f t="shared" si="0"/>
        <v/>
      </c>
      <c r="N33" s="94" t="str">
        <f>IF(登録管理!N33="","",登録管理!N33)</f>
        <v/>
      </c>
      <c r="O33" s="1">
        <f t="shared" si="1"/>
        <v>0</v>
      </c>
      <c r="P33" s="1">
        <f t="shared" si="2"/>
        <v>0</v>
      </c>
    </row>
    <row r="34" spans="1:16" ht="14.25" customHeight="1">
      <c r="A34" s="58">
        <v>19</v>
      </c>
      <c r="B34" s="60" t="str">
        <f>IF(登録管理!C34="","",登録管理!C34)</f>
        <v/>
      </c>
      <c r="C34" s="60" t="str">
        <f>IF(登録管理!D34="","",登録管理!D34)</f>
        <v/>
      </c>
      <c r="D34" s="60" t="str">
        <f>IF(登録管理!E34="","",登録管理!E34)</f>
        <v/>
      </c>
      <c r="E34" s="71" t="str">
        <f>IF(AND(登録管理!F34="",登録管理!G34=""),"",登録管理!F34&amp;"　"&amp;登録管理!G34)</f>
        <v/>
      </c>
      <c r="F34" s="74"/>
      <c r="G34" s="76" t="str">
        <f>IF(登録管理!J34="","",登録管理!J34)</f>
        <v/>
      </c>
      <c r="H34" s="83"/>
      <c r="I34" s="83"/>
      <c r="J34" s="88"/>
      <c r="K34" s="83"/>
      <c r="L34" s="89"/>
      <c r="M34" s="93" t="str">
        <f t="shared" si="0"/>
        <v/>
      </c>
      <c r="N34" s="94" t="str">
        <f>IF(登録管理!N34="","",登録管理!N34)</f>
        <v/>
      </c>
      <c r="O34" s="1">
        <f t="shared" si="1"/>
        <v>0</v>
      </c>
      <c r="P34" s="1">
        <f t="shared" si="2"/>
        <v>0</v>
      </c>
    </row>
    <row r="35" spans="1:16" ht="14.25" customHeight="1">
      <c r="A35" s="58">
        <v>20</v>
      </c>
      <c r="B35" s="60" t="str">
        <f>IF(登録管理!C35="","",登録管理!C35)</f>
        <v/>
      </c>
      <c r="C35" s="60" t="str">
        <f>IF(登録管理!D35="","",登録管理!D35)</f>
        <v/>
      </c>
      <c r="D35" s="60" t="str">
        <f>IF(登録管理!E35="","",登録管理!E35)</f>
        <v/>
      </c>
      <c r="E35" s="71" t="str">
        <f>IF(AND(登録管理!F35="",登録管理!G35=""),"",登録管理!F35&amp;"　"&amp;登録管理!G35)</f>
        <v/>
      </c>
      <c r="F35" s="74"/>
      <c r="G35" s="76" t="str">
        <f>IF(登録管理!J35="","",登録管理!J35)</f>
        <v/>
      </c>
      <c r="H35" s="83"/>
      <c r="I35" s="83"/>
      <c r="J35" s="88"/>
      <c r="K35" s="83"/>
      <c r="L35" s="89"/>
      <c r="M35" s="93" t="str">
        <f t="shared" si="0"/>
        <v/>
      </c>
      <c r="N35" s="94" t="str">
        <f>IF(登録管理!N35="","",登録管理!N35)</f>
        <v/>
      </c>
      <c r="O35" s="1">
        <f t="shared" si="1"/>
        <v>0</v>
      </c>
      <c r="P35" s="1">
        <f t="shared" si="2"/>
        <v>0</v>
      </c>
    </row>
    <row r="36" spans="1:16" ht="14.25" customHeight="1">
      <c r="A36" s="58">
        <v>21</v>
      </c>
      <c r="B36" s="60" t="str">
        <f>IF(登録管理!C36="","",登録管理!C36)</f>
        <v/>
      </c>
      <c r="C36" s="60" t="str">
        <f>IF(登録管理!D36="","",登録管理!D36)</f>
        <v/>
      </c>
      <c r="D36" s="60" t="str">
        <f>IF(登録管理!E36="","",登録管理!E36)</f>
        <v/>
      </c>
      <c r="E36" s="71" t="str">
        <f>IF(AND(登録管理!F36="",登録管理!G36=""),"",登録管理!F36&amp;"　"&amp;登録管理!G36)</f>
        <v/>
      </c>
      <c r="F36" s="74"/>
      <c r="G36" s="76" t="str">
        <f>IF(登録管理!J36="","",登録管理!J36)</f>
        <v/>
      </c>
      <c r="H36" s="83"/>
      <c r="I36" s="83"/>
      <c r="J36" s="88"/>
      <c r="K36" s="83"/>
      <c r="L36" s="89"/>
      <c r="M36" s="93" t="str">
        <f t="shared" si="0"/>
        <v/>
      </c>
      <c r="N36" s="94" t="str">
        <f>IF(登録管理!N36="","",登録管理!N36)</f>
        <v/>
      </c>
      <c r="O36" s="1">
        <f t="shared" si="1"/>
        <v>0</v>
      </c>
      <c r="P36" s="1">
        <f t="shared" si="2"/>
        <v>0</v>
      </c>
    </row>
    <row r="37" spans="1:16" ht="14.25" customHeight="1">
      <c r="A37" s="58">
        <v>22</v>
      </c>
      <c r="B37" s="60" t="str">
        <f>IF(登録管理!C37="","",登録管理!C37)</f>
        <v/>
      </c>
      <c r="C37" s="60" t="str">
        <f>IF(登録管理!D37="","",登録管理!D37)</f>
        <v/>
      </c>
      <c r="D37" s="60" t="str">
        <f>IF(登録管理!E37="","",登録管理!E37)</f>
        <v/>
      </c>
      <c r="E37" s="71" t="str">
        <f>IF(AND(登録管理!F37="",登録管理!G37=""),"",登録管理!F37&amp;"　"&amp;登録管理!G37)</f>
        <v/>
      </c>
      <c r="F37" s="74"/>
      <c r="G37" s="76" t="str">
        <f>IF(登録管理!J37="","",登録管理!J37)</f>
        <v/>
      </c>
      <c r="H37" s="83"/>
      <c r="I37" s="83"/>
      <c r="J37" s="88"/>
      <c r="K37" s="83"/>
      <c r="L37" s="89"/>
      <c r="M37" s="93" t="str">
        <f t="shared" si="0"/>
        <v/>
      </c>
      <c r="N37" s="94" t="str">
        <f>IF(登録管理!N37="","",登録管理!N37)</f>
        <v/>
      </c>
      <c r="O37" s="1">
        <f t="shared" si="1"/>
        <v>0</v>
      </c>
      <c r="P37" s="1">
        <f t="shared" si="2"/>
        <v>0</v>
      </c>
    </row>
    <row r="38" spans="1:16" ht="14.25" customHeight="1">
      <c r="A38" s="58">
        <v>23</v>
      </c>
      <c r="B38" s="60" t="str">
        <f>IF(登録管理!C38="","",登録管理!C38)</f>
        <v/>
      </c>
      <c r="C38" s="60" t="str">
        <f>IF(登録管理!D38="","",登録管理!D38)</f>
        <v/>
      </c>
      <c r="D38" s="60" t="str">
        <f>IF(登録管理!E38="","",登録管理!E38)</f>
        <v/>
      </c>
      <c r="E38" s="71" t="str">
        <f>IF(AND(登録管理!F38="",登録管理!G38=""),"",登録管理!F38&amp;"　"&amp;登録管理!G38)</f>
        <v/>
      </c>
      <c r="F38" s="74"/>
      <c r="G38" s="76" t="str">
        <f>IF(登録管理!J38="","",登録管理!J38)</f>
        <v/>
      </c>
      <c r="H38" s="83"/>
      <c r="I38" s="83"/>
      <c r="J38" s="88"/>
      <c r="K38" s="83"/>
      <c r="L38" s="89"/>
      <c r="M38" s="93" t="str">
        <f t="shared" si="0"/>
        <v/>
      </c>
      <c r="N38" s="94" t="str">
        <f>IF(登録管理!N38="","",登録管理!N38)</f>
        <v/>
      </c>
      <c r="O38" s="1">
        <f t="shared" si="1"/>
        <v>0</v>
      </c>
      <c r="P38" s="1">
        <f t="shared" si="2"/>
        <v>0</v>
      </c>
    </row>
    <row r="39" spans="1:16" ht="14.25" customHeight="1">
      <c r="A39" s="58">
        <v>24</v>
      </c>
      <c r="B39" s="60" t="str">
        <f>IF(登録管理!C39="","",登録管理!C39)</f>
        <v/>
      </c>
      <c r="C39" s="60" t="str">
        <f>IF(登録管理!D39="","",登録管理!D39)</f>
        <v/>
      </c>
      <c r="D39" s="60" t="str">
        <f>IF(登録管理!E39="","",登録管理!E39)</f>
        <v/>
      </c>
      <c r="E39" s="71" t="str">
        <f>IF(AND(登録管理!F39="",登録管理!G39=""),"",登録管理!F39&amp;"　"&amp;登録管理!G39)</f>
        <v/>
      </c>
      <c r="F39" s="74"/>
      <c r="G39" s="76" t="str">
        <f>IF(登録管理!J39="","",登録管理!J39)</f>
        <v/>
      </c>
      <c r="H39" s="83"/>
      <c r="I39" s="83"/>
      <c r="J39" s="88"/>
      <c r="K39" s="83"/>
      <c r="L39" s="89"/>
      <c r="M39" s="93" t="str">
        <f t="shared" si="0"/>
        <v/>
      </c>
      <c r="N39" s="94" t="str">
        <f>IF(登録管理!N39="","",登録管理!N39)</f>
        <v/>
      </c>
      <c r="O39" s="1">
        <f t="shared" si="1"/>
        <v>0</v>
      </c>
      <c r="P39" s="1">
        <f t="shared" si="2"/>
        <v>0</v>
      </c>
    </row>
    <row r="40" spans="1:16" ht="14.25" customHeight="1">
      <c r="A40" s="58">
        <v>25</v>
      </c>
      <c r="B40" s="60" t="str">
        <f>IF(登録管理!C40="","",登録管理!C40)</f>
        <v/>
      </c>
      <c r="C40" s="60" t="str">
        <f>IF(登録管理!D40="","",登録管理!D40)</f>
        <v/>
      </c>
      <c r="D40" s="60" t="str">
        <f>IF(登録管理!E40="","",登録管理!E40)</f>
        <v/>
      </c>
      <c r="E40" s="71" t="str">
        <f>IF(AND(登録管理!F40="",登録管理!G40=""),"",登録管理!F40&amp;"　"&amp;登録管理!G40)</f>
        <v/>
      </c>
      <c r="F40" s="74"/>
      <c r="G40" s="76" t="str">
        <f>IF(登録管理!J40="","",登録管理!J40)</f>
        <v/>
      </c>
      <c r="H40" s="83"/>
      <c r="I40" s="83"/>
      <c r="J40" s="88"/>
      <c r="K40" s="83"/>
      <c r="L40" s="89"/>
      <c r="M40" s="93" t="str">
        <f t="shared" si="0"/>
        <v/>
      </c>
      <c r="N40" s="94" t="str">
        <f>IF(登録管理!N40="","",登録管理!N40)</f>
        <v/>
      </c>
      <c r="O40" s="1">
        <f t="shared" si="1"/>
        <v>0</v>
      </c>
      <c r="P40" s="1">
        <f t="shared" si="2"/>
        <v>0</v>
      </c>
    </row>
    <row r="41" spans="1:16" ht="14.25" customHeight="1">
      <c r="A41" s="58">
        <v>26</v>
      </c>
      <c r="B41" s="60" t="str">
        <f>IF(登録管理!C41="","",登録管理!C41)</f>
        <v/>
      </c>
      <c r="C41" s="60" t="str">
        <f>IF(登録管理!D41="","",登録管理!D41)</f>
        <v/>
      </c>
      <c r="D41" s="60" t="str">
        <f>IF(登録管理!E41="","",登録管理!E41)</f>
        <v/>
      </c>
      <c r="E41" s="71" t="str">
        <f>IF(AND(登録管理!F41="",登録管理!G41=""),"",登録管理!F41&amp;"　"&amp;登録管理!G41)</f>
        <v/>
      </c>
      <c r="F41" s="74"/>
      <c r="G41" s="76" t="str">
        <f>IF(登録管理!J41="","",登録管理!J41)</f>
        <v/>
      </c>
      <c r="H41" s="83"/>
      <c r="I41" s="83"/>
      <c r="J41" s="88"/>
      <c r="K41" s="83"/>
      <c r="L41" s="89"/>
      <c r="M41" s="93" t="str">
        <f t="shared" si="0"/>
        <v/>
      </c>
      <c r="N41" s="94" t="str">
        <f>IF(登録管理!N41="","",登録管理!N41)</f>
        <v/>
      </c>
      <c r="O41" s="1">
        <f t="shared" si="1"/>
        <v>0</v>
      </c>
      <c r="P41" s="1">
        <f t="shared" si="2"/>
        <v>0</v>
      </c>
    </row>
    <row r="42" spans="1:16" ht="14.25" customHeight="1">
      <c r="A42" s="58">
        <v>27</v>
      </c>
      <c r="B42" s="60" t="str">
        <f>IF(登録管理!C42="","",登録管理!C42)</f>
        <v/>
      </c>
      <c r="C42" s="60" t="str">
        <f>IF(登録管理!D42="","",登録管理!D42)</f>
        <v/>
      </c>
      <c r="D42" s="60" t="str">
        <f>IF(登録管理!E42="","",登録管理!E42)</f>
        <v/>
      </c>
      <c r="E42" s="71" t="str">
        <f>IF(AND(登録管理!F42="",登録管理!G42=""),"",登録管理!F42&amp;"　"&amp;登録管理!G42)</f>
        <v/>
      </c>
      <c r="F42" s="74"/>
      <c r="G42" s="76" t="str">
        <f>IF(登録管理!J42="","",登録管理!J42)</f>
        <v/>
      </c>
      <c r="H42" s="83"/>
      <c r="I42" s="83"/>
      <c r="J42" s="88"/>
      <c r="K42" s="83"/>
      <c r="L42" s="89"/>
      <c r="M42" s="93" t="str">
        <f t="shared" si="0"/>
        <v/>
      </c>
      <c r="N42" s="94" t="str">
        <f>IF(登録管理!N42="","",登録管理!N42)</f>
        <v/>
      </c>
      <c r="O42" s="1">
        <f t="shared" si="1"/>
        <v>0</v>
      </c>
      <c r="P42" s="1">
        <f t="shared" si="2"/>
        <v>0</v>
      </c>
    </row>
    <row r="43" spans="1:16" ht="14.25" customHeight="1">
      <c r="A43" s="58">
        <v>28</v>
      </c>
      <c r="B43" s="60" t="str">
        <f>IF(登録管理!C43="","",登録管理!C43)</f>
        <v/>
      </c>
      <c r="C43" s="60" t="str">
        <f>IF(登録管理!D43="","",登録管理!D43)</f>
        <v/>
      </c>
      <c r="D43" s="60" t="str">
        <f>IF(登録管理!E43="","",登録管理!E43)</f>
        <v/>
      </c>
      <c r="E43" s="71" t="str">
        <f>IF(AND(登録管理!F43="",登録管理!G43=""),"",登録管理!F43&amp;"　"&amp;登録管理!G43)</f>
        <v/>
      </c>
      <c r="F43" s="74"/>
      <c r="G43" s="76" t="str">
        <f>IF(登録管理!J43="","",登録管理!J43)</f>
        <v/>
      </c>
      <c r="H43" s="83"/>
      <c r="I43" s="83"/>
      <c r="J43" s="88"/>
      <c r="K43" s="83"/>
      <c r="L43" s="89"/>
      <c r="M43" s="93" t="str">
        <f t="shared" si="0"/>
        <v/>
      </c>
      <c r="N43" s="94" t="str">
        <f>IF(登録管理!N43="","",登録管理!N43)</f>
        <v/>
      </c>
      <c r="O43" s="1">
        <f t="shared" si="1"/>
        <v>0</v>
      </c>
      <c r="P43" s="1">
        <f t="shared" si="2"/>
        <v>0</v>
      </c>
    </row>
    <row r="44" spans="1:16" ht="14.25" customHeight="1">
      <c r="A44" s="58">
        <v>29</v>
      </c>
      <c r="B44" s="60" t="str">
        <f>IF(登録管理!C44="","",登録管理!C44)</f>
        <v/>
      </c>
      <c r="C44" s="60" t="str">
        <f>IF(登録管理!D44="","",登録管理!D44)</f>
        <v/>
      </c>
      <c r="D44" s="60" t="str">
        <f>IF(登録管理!E44="","",登録管理!E44)</f>
        <v/>
      </c>
      <c r="E44" s="71" t="str">
        <f>IF(AND(登録管理!F44="",登録管理!G44=""),"",登録管理!F44&amp;"　"&amp;登録管理!G44)</f>
        <v/>
      </c>
      <c r="F44" s="74"/>
      <c r="G44" s="76" t="str">
        <f>IF(登録管理!J44="","",登録管理!J44)</f>
        <v/>
      </c>
      <c r="H44" s="83"/>
      <c r="I44" s="83"/>
      <c r="J44" s="88"/>
      <c r="K44" s="83"/>
      <c r="L44" s="89"/>
      <c r="M44" s="93" t="str">
        <f t="shared" si="0"/>
        <v/>
      </c>
      <c r="N44" s="94" t="str">
        <f>IF(登録管理!N44="","",登録管理!N44)</f>
        <v/>
      </c>
      <c r="O44" s="1">
        <f t="shared" si="1"/>
        <v>0</v>
      </c>
      <c r="P44" s="1">
        <f t="shared" si="2"/>
        <v>0</v>
      </c>
    </row>
    <row r="45" spans="1:16" ht="14.25" customHeight="1">
      <c r="A45" s="58">
        <v>30</v>
      </c>
      <c r="B45" s="60" t="str">
        <f>IF(登録管理!C45="","",登録管理!C45)</f>
        <v/>
      </c>
      <c r="C45" s="60" t="str">
        <f>IF(登録管理!D45="","",登録管理!D45)</f>
        <v/>
      </c>
      <c r="D45" s="60" t="str">
        <f>IF(登録管理!E45="","",登録管理!E45)</f>
        <v/>
      </c>
      <c r="E45" s="71" t="str">
        <f>IF(AND(登録管理!F45="",登録管理!G45=""),"",登録管理!F45&amp;"　"&amp;登録管理!G45)</f>
        <v/>
      </c>
      <c r="F45" s="74"/>
      <c r="G45" s="76" t="str">
        <f>IF(登録管理!J45="","",登録管理!J45)</f>
        <v/>
      </c>
      <c r="H45" s="83"/>
      <c r="I45" s="83"/>
      <c r="J45" s="88"/>
      <c r="K45" s="83"/>
      <c r="L45" s="89"/>
      <c r="M45" s="93" t="str">
        <f t="shared" si="0"/>
        <v/>
      </c>
      <c r="N45" s="94" t="str">
        <f>IF(登録管理!N45="","",登録管理!N45)</f>
        <v/>
      </c>
      <c r="O45" s="1">
        <f t="shared" si="1"/>
        <v>0</v>
      </c>
      <c r="P45" s="1">
        <f t="shared" si="2"/>
        <v>0</v>
      </c>
    </row>
    <row r="46" spans="1:16" ht="14.25" customHeight="1">
      <c r="A46" s="58">
        <v>31</v>
      </c>
      <c r="B46" s="60" t="str">
        <f>IF(登録管理!C46="","",登録管理!C46)</f>
        <v/>
      </c>
      <c r="C46" s="60" t="str">
        <f>IF(登録管理!D46="","",登録管理!D46)</f>
        <v/>
      </c>
      <c r="D46" s="60" t="str">
        <f>IF(登録管理!E46="","",登録管理!E46)</f>
        <v/>
      </c>
      <c r="E46" s="71" t="str">
        <f>IF(AND(登録管理!F46="",登録管理!G46=""),"",登録管理!F46&amp;"　"&amp;登録管理!G46)</f>
        <v/>
      </c>
      <c r="F46" s="74"/>
      <c r="G46" s="76" t="str">
        <f>IF(登録管理!J46="","",登録管理!J46)</f>
        <v/>
      </c>
      <c r="H46" s="83"/>
      <c r="I46" s="83"/>
      <c r="J46" s="88"/>
      <c r="K46" s="83"/>
      <c r="L46" s="89"/>
      <c r="M46" s="93" t="str">
        <f t="shared" si="0"/>
        <v/>
      </c>
      <c r="N46" s="94" t="str">
        <f>IF(登録管理!N46="","",登録管理!N46)</f>
        <v/>
      </c>
      <c r="O46" s="1">
        <f t="shared" si="1"/>
        <v>0</v>
      </c>
      <c r="P46" s="1">
        <f t="shared" si="2"/>
        <v>0</v>
      </c>
    </row>
    <row r="47" spans="1:16" ht="14.25" customHeight="1">
      <c r="A47" s="58">
        <v>32</v>
      </c>
      <c r="B47" s="60" t="str">
        <f>IF(登録管理!C47="","",登録管理!C47)</f>
        <v/>
      </c>
      <c r="C47" s="60" t="str">
        <f>IF(登録管理!D47="","",登録管理!D47)</f>
        <v/>
      </c>
      <c r="D47" s="60" t="str">
        <f>IF(登録管理!E47="","",登録管理!E47)</f>
        <v/>
      </c>
      <c r="E47" s="71" t="str">
        <f>IF(AND(登録管理!F47="",登録管理!G47=""),"",登録管理!F47&amp;"　"&amp;登録管理!G47)</f>
        <v/>
      </c>
      <c r="F47" s="74"/>
      <c r="G47" s="76" t="str">
        <f>IF(登録管理!J47="","",登録管理!J47)</f>
        <v/>
      </c>
      <c r="H47" s="83"/>
      <c r="I47" s="83"/>
      <c r="J47" s="88"/>
      <c r="K47" s="83"/>
      <c r="L47" s="89"/>
      <c r="M47" s="93" t="str">
        <f t="shared" si="0"/>
        <v/>
      </c>
      <c r="N47" s="94" t="str">
        <f>IF(登録管理!N47="","",登録管理!N47)</f>
        <v/>
      </c>
      <c r="O47" s="1">
        <f t="shared" si="1"/>
        <v>0</v>
      </c>
      <c r="P47" s="1">
        <f t="shared" si="2"/>
        <v>0</v>
      </c>
    </row>
    <row r="48" spans="1:16" ht="14.25" customHeight="1">
      <c r="A48" s="58">
        <v>33</v>
      </c>
      <c r="B48" s="60" t="str">
        <f>IF(登録管理!C48="","",登録管理!C48)</f>
        <v/>
      </c>
      <c r="C48" s="60" t="str">
        <f>IF(登録管理!D48="","",登録管理!D48)</f>
        <v/>
      </c>
      <c r="D48" s="60" t="str">
        <f>IF(登録管理!E48="","",登録管理!E48)</f>
        <v/>
      </c>
      <c r="E48" s="71" t="str">
        <f>IF(AND(登録管理!F48="",登録管理!G48=""),"",登録管理!F48&amp;"　"&amp;登録管理!G48)</f>
        <v/>
      </c>
      <c r="F48" s="74"/>
      <c r="G48" s="76" t="str">
        <f>IF(登録管理!J48="","",登録管理!J48)</f>
        <v/>
      </c>
      <c r="H48" s="83"/>
      <c r="I48" s="83"/>
      <c r="J48" s="88"/>
      <c r="K48" s="83"/>
      <c r="L48" s="89"/>
      <c r="M48" s="93" t="str">
        <f t="shared" si="0"/>
        <v/>
      </c>
      <c r="N48" s="94" t="str">
        <f>IF(登録管理!N48="","",登録管理!N48)</f>
        <v/>
      </c>
      <c r="O48" s="1">
        <f t="shared" si="1"/>
        <v>0</v>
      </c>
      <c r="P48" s="1">
        <f t="shared" si="2"/>
        <v>0</v>
      </c>
    </row>
    <row r="49" spans="1:16" ht="14.25" customHeight="1">
      <c r="A49" s="58">
        <v>34</v>
      </c>
      <c r="B49" s="60" t="str">
        <f>IF(登録管理!C49="","",登録管理!C49)</f>
        <v/>
      </c>
      <c r="C49" s="60" t="str">
        <f>IF(登録管理!D49="","",登録管理!D49)</f>
        <v/>
      </c>
      <c r="D49" s="60" t="str">
        <f>IF(登録管理!E49="","",登録管理!E49)</f>
        <v/>
      </c>
      <c r="E49" s="71" t="str">
        <f>IF(AND(登録管理!F49="",登録管理!G49=""),"",登録管理!F49&amp;"　"&amp;登録管理!G49)</f>
        <v/>
      </c>
      <c r="F49" s="74"/>
      <c r="G49" s="76" t="str">
        <f>IF(登録管理!J49="","",登録管理!J49)</f>
        <v/>
      </c>
      <c r="H49" s="83"/>
      <c r="I49" s="83"/>
      <c r="J49" s="88"/>
      <c r="K49" s="83"/>
      <c r="L49" s="89"/>
      <c r="M49" s="93" t="str">
        <f t="shared" si="0"/>
        <v/>
      </c>
      <c r="N49" s="94" t="str">
        <f>IF(登録管理!N49="","",登録管理!N49)</f>
        <v/>
      </c>
      <c r="O49" s="1">
        <f t="shared" si="1"/>
        <v>0</v>
      </c>
      <c r="P49" s="1">
        <f t="shared" si="2"/>
        <v>0</v>
      </c>
    </row>
    <row r="50" spans="1:16" ht="14.25" customHeight="1">
      <c r="A50" s="58">
        <v>35</v>
      </c>
      <c r="B50" s="60" t="str">
        <f>IF(登録管理!C50="","",登録管理!C50)</f>
        <v/>
      </c>
      <c r="C50" s="60" t="str">
        <f>IF(登録管理!D50="","",登録管理!D50)</f>
        <v/>
      </c>
      <c r="D50" s="60" t="str">
        <f>IF(登録管理!E50="","",登録管理!E50)</f>
        <v/>
      </c>
      <c r="E50" s="71" t="str">
        <f>IF(AND(登録管理!F50="",登録管理!G50=""),"",登録管理!F50&amp;"　"&amp;登録管理!G50)</f>
        <v/>
      </c>
      <c r="F50" s="74"/>
      <c r="G50" s="76" t="str">
        <f>IF(登録管理!J50="","",登録管理!J50)</f>
        <v/>
      </c>
      <c r="H50" s="83"/>
      <c r="I50" s="83"/>
      <c r="J50" s="88"/>
      <c r="K50" s="83"/>
      <c r="L50" s="89"/>
      <c r="M50" s="93" t="str">
        <f t="shared" si="0"/>
        <v/>
      </c>
      <c r="N50" s="94" t="str">
        <f>IF(登録管理!N50="","",登録管理!N50)</f>
        <v/>
      </c>
      <c r="O50" s="1">
        <f t="shared" si="1"/>
        <v>0</v>
      </c>
      <c r="P50" s="1">
        <f t="shared" si="2"/>
        <v>0</v>
      </c>
    </row>
    <row r="51" spans="1:16" ht="14.25" customHeight="1">
      <c r="A51" s="58">
        <v>36</v>
      </c>
      <c r="B51" s="60" t="str">
        <f>IF(登録管理!C51="","",登録管理!C51)</f>
        <v/>
      </c>
      <c r="C51" s="60" t="str">
        <f>IF(登録管理!D51="","",登録管理!D51)</f>
        <v/>
      </c>
      <c r="D51" s="60" t="str">
        <f>IF(登録管理!E51="","",登録管理!E51)</f>
        <v/>
      </c>
      <c r="E51" s="71" t="str">
        <f>IF(AND(登録管理!F51="",登録管理!G51=""),"",登録管理!F51&amp;"　"&amp;登録管理!G51)</f>
        <v/>
      </c>
      <c r="F51" s="74"/>
      <c r="G51" s="76" t="str">
        <f>IF(登録管理!J51="","",登録管理!J51)</f>
        <v/>
      </c>
      <c r="H51" s="83"/>
      <c r="I51" s="83"/>
      <c r="J51" s="88"/>
      <c r="K51" s="83"/>
      <c r="L51" s="89"/>
      <c r="M51" s="93" t="str">
        <f t="shared" si="0"/>
        <v/>
      </c>
      <c r="N51" s="94" t="str">
        <f>IF(登録管理!N51="","",登録管理!N51)</f>
        <v/>
      </c>
      <c r="O51" s="1">
        <f t="shared" si="1"/>
        <v>0</v>
      </c>
      <c r="P51" s="1">
        <f t="shared" si="2"/>
        <v>0</v>
      </c>
    </row>
    <row r="52" spans="1:16" ht="14.25" customHeight="1">
      <c r="A52" s="58">
        <v>37</v>
      </c>
      <c r="B52" s="60" t="str">
        <f>IF(登録管理!C52="","",登録管理!C52)</f>
        <v/>
      </c>
      <c r="C52" s="60" t="str">
        <f>IF(登録管理!D52="","",登録管理!D52)</f>
        <v/>
      </c>
      <c r="D52" s="60" t="str">
        <f>IF(登録管理!E52="","",登録管理!E52)</f>
        <v/>
      </c>
      <c r="E52" s="71" t="str">
        <f>IF(AND(登録管理!F52="",登録管理!G52=""),"",登録管理!F52&amp;"　"&amp;登録管理!G52)</f>
        <v/>
      </c>
      <c r="F52" s="74"/>
      <c r="G52" s="76" t="str">
        <f>IF(登録管理!J52="","",登録管理!J52)</f>
        <v/>
      </c>
      <c r="H52" s="83"/>
      <c r="I52" s="83"/>
      <c r="J52" s="88"/>
      <c r="K52" s="83"/>
      <c r="L52" s="89"/>
      <c r="M52" s="93" t="str">
        <f t="shared" si="0"/>
        <v/>
      </c>
      <c r="N52" s="94" t="str">
        <f>IF(登録管理!N52="","",登録管理!N52)</f>
        <v/>
      </c>
      <c r="O52" s="1">
        <f t="shared" si="1"/>
        <v>0</v>
      </c>
      <c r="P52" s="1">
        <f t="shared" si="2"/>
        <v>0</v>
      </c>
    </row>
    <row r="53" spans="1:16" ht="14.25" customHeight="1">
      <c r="A53" s="58">
        <v>38</v>
      </c>
      <c r="B53" s="60" t="str">
        <f>IF(登録管理!C53="","",登録管理!C53)</f>
        <v/>
      </c>
      <c r="C53" s="60" t="str">
        <f>IF(登録管理!D53="","",登録管理!D53)</f>
        <v/>
      </c>
      <c r="D53" s="60" t="str">
        <f>IF(登録管理!E53="","",登録管理!E53)</f>
        <v/>
      </c>
      <c r="E53" s="71" t="str">
        <f>IF(AND(登録管理!F53="",登録管理!G53=""),"",登録管理!F53&amp;"　"&amp;登録管理!G53)</f>
        <v/>
      </c>
      <c r="F53" s="74"/>
      <c r="G53" s="76" t="str">
        <f>IF(登録管理!J53="","",登録管理!J53)</f>
        <v/>
      </c>
      <c r="H53" s="83"/>
      <c r="I53" s="83"/>
      <c r="J53" s="88"/>
      <c r="K53" s="83"/>
      <c r="L53" s="89"/>
      <c r="M53" s="93" t="str">
        <f t="shared" si="0"/>
        <v/>
      </c>
      <c r="N53" s="94" t="str">
        <f>IF(登録管理!N53="","",登録管理!N53)</f>
        <v/>
      </c>
      <c r="O53" s="1">
        <f t="shared" si="1"/>
        <v>0</v>
      </c>
      <c r="P53" s="1">
        <f t="shared" si="2"/>
        <v>0</v>
      </c>
    </row>
    <row r="54" spans="1:16" ht="14.25" customHeight="1">
      <c r="A54" s="58">
        <v>39</v>
      </c>
      <c r="B54" s="60" t="str">
        <f>IF(登録管理!C54="","",登録管理!C54)</f>
        <v/>
      </c>
      <c r="C54" s="60" t="str">
        <f>IF(登録管理!D54="","",登録管理!D54)</f>
        <v/>
      </c>
      <c r="D54" s="60" t="str">
        <f>IF(登録管理!E54="","",登録管理!E54)</f>
        <v/>
      </c>
      <c r="E54" s="71" t="str">
        <f>IF(AND(登録管理!F54="",登録管理!G54=""),"",登録管理!F54&amp;"　"&amp;登録管理!G54)</f>
        <v/>
      </c>
      <c r="F54" s="74"/>
      <c r="G54" s="76" t="str">
        <f>IF(登録管理!J54="","",登録管理!J54)</f>
        <v/>
      </c>
      <c r="H54" s="83"/>
      <c r="I54" s="83"/>
      <c r="J54" s="88"/>
      <c r="K54" s="83"/>
      <c r="L54" s="89"/>
      <c r="M54" s="93" t="str">
        <f t="shared" si="0"/>
        <v/>
      </c>
      <c r="N54" s="94" t="str">
        <f>IF(登録管理!N54="","",登録管理!N54)</f>
        <v/>
      </c>
      <c r="O54" s="1">
        <f t="shared" si="1"/>
        <v>0</v>
      </c>
      <c r="P54" s="1">
        <f t="shared" si="2"/>
        <v>0</v>
      </c>
    </row>
    <row r="55" spans="1:16" ht="14.25" customHeight="1">
      <c r="A55" s="58">
        <v>40</v>
      </c>
      <c r="B55" s="60" t="str">
        <f>IF(登録管理!C55="","",登録管理!C55)</f>
        <v/>
      </c>
      <c r="C55" s="60" t="str">
        <f>IF(登録管理!D55="","",登録管理!D55)</f>
        <v/>
      </c>
      <c r="D55" s="60" t="str">
        <f>IF(登録管理!E55="","",登録管理!E55)</f>
        <v/>
      </c>
      <c r="E55" s="71" t="str">
        <f>IF(AND(登録管理!F55="",登録管理!G55=""),"",登録管理!F55&amp;"　"&amp;登録管理!G55)</f>
        <v/>
      </c>
      <c r="F55" s="74"/>
      <c r="G55" s="76" t="str">
        <f>IF(登録管理!J55="","",登録管理!J55)</f>
        <v/>
      </c>
      <c r="H55" s="83"/>
      <c r="I55" s="83"/>
      <c r="J55" s="88"/>
      <c r="K55" s="83"/>
      <c r="L55" s="89"/>
      <c r="M55" s="93" t="str">
        <f t="shared" si="0"/>
        <v/>
      </c>
      <c r="N55" s="94" t="str">
        <f>IF(登録管理!N55="","",登録管理!N55)</f>
        <v/>
      </c>
      <c r="O55" s="1">
        <f t="shared" si="1"/>
        <v>0</v>
      </c>
      <c r="P55" s="1">
        <f t="shared" si="2"/>
        <v>0</v>
      </c>
    </row>
    <row r="56" spans="1:16" ht="14.25" customHeight="1">
      <c r="A56" s="58">
        <v>41</v>
      </c>
      <c r="B56" s="60" t="str">
        <f>IF(登録管理!C56="","",登録管理!C56)</f>
        <v/>
      </c>
      <c r="C56" s="60" t="str">
        <f>IF(登録管理!D56="","",登録管理!D56)</f>
        <v/>
      </c>
      <c r="D56" s="60" t="str">
        <f>IF(登録管理!E56="","",登録管理!E56)</f>
        <v/>
      </c>
      <c r="E56" s="71" t="str">
        <f>IF(AND(登録管理!F56="",登録管理!G56=""),"",登録管理!F56&amp;"　"&amp;登録管理!G56)</f>
        <v/>
      </c>
      <c r="F56" s="74"/>
      <c r="G56" s="76" t="str">
        <f>IF(登録管理!J56="","",登録管理!J56)</f>
        <v/>
      </c>
      <c r="H56" s="83"/>
      <c r="I56" s="83"/>
      <c r="J56" s="88"/>
      <c r="K56" s="83"/>
      <c r="L56" s="89"/>
      <c r="M56" s="93" t="str">
        <f t="shared" si="0"/>
        <v/>
      </c>
      <c r="N56" s="94" t="str">
        <f>IF(登録管理!N56="","",登録管理!N56)</f>
        <v/>
      </c>
      <c r="O56" s="1">
        <f t="shared" si="1"/>
        <v>0</v>
      </c>
      <c r="P56" s="1">
        <f t="shared" si="2"/>
        <v>0</v>
      </c>
    </row>
    <row r="57" spans="1:16" ht="14.25" customHeight="1">
      <c r="A57" s="58">
        <v>42</v>
      </c>
      <c r="B57" s="60" t="str">
        <f>IF(登録管理!C57="","",登録管理!C57)</f>
        <v/>
      </c>
      <c r="C57" s="60" t="str">
        <f>IF(登録管理!D57="","",登録管理!D57)</f>
        <v/>
      </c>
      <c r="D57" s="60" t="str">
        <f>IF(登録管理!E57="","",登録管理!E57)</f>
        <v/>
      </c>
      <c r="E57" s="71" t="str">
        <f>IF(AND(登録管理!F57="",登録管理!G57=""),"",登録管理!F57&amp;"　"&amp;登録管理!G57)</f>
        <v/>
      </c>
      <c r="F57" s="74"/>
      <c r="G57" s="76" t="str">
        <f>IF(登録管理!J57="","",登録管理!J57)</f>
        <v/>
      </c>
      <c r="H57" s="83"/>
      <c r="I57" s="83"/>
      <c r="J57" s="88"/>
      <c r="K57" s="83"/>
      <c r="L57" s="89"/>
      <c r="M57" s="93" t="str">
        <f t="shared" si="0"/>
        <v/>
      </c>
      <c r="N57" s="94" t="str">
        <f>IF(登録管理!N57="","",登録管理!N57)</f>
        <v/>
      </c>
      <c r="O57" s="1">
        <f t="shared" si="1"/>
        <v>0</v>
      </c>
      <c r="P57" s="1">
        <f t="shared" si="2"/>
        <v>0</v>
      </c>
    </row>
    <row r="58" spans="1:16" ht="14.25" customHeight="1">
      <c r="A58" s="58">
        <v>43</v>
      </c>
      <c r="B58" s="60" t="str">
        <f>IF(登録管理!C58="","",登録管理!C58)</f>
        <v/>
      </c>
      <c r="C58" s="60" t="str">
        <f>IF(登録管理!D58="","",登録管理!D58)</f>
        <v/>
      </c>
      <c r="D58" s="60" t="str">
        <f>IF(登録管理!E58="","",登録管理!E58)</f>
        <v/>
      </c>
      <c r="E58" s="71" t="str">
        <f>IF(AND(登録管理!F58="",登録管理!G58=""),"",登録管理!F58&amp;"　"&amp;登録管理!G58)</f>
        <v/>
      </c>
      <c r="F58" s="74"/>
      <c r="G58" s="76" t="str">
        <f>IF(登録管理!J58="","",登録管理!J58)</f>
        <v/>
      </c>
      <c r="H58" s="83"/>
      <c r="I58" s="83"/>
      <c r="J58" s="88"/>
      <c r="K58" s="83"/>
      <c r="L58" s="89"/>
      <c r="M58" s="93" t="str">
        <f t="shared" si="0"/>
        <v/>
      </c>
      <c r="N58" s="94" t="str">
        <f>IF(登録管理!N58="","",登録管理!N58)</f>
        <v/>
      </c>
      <c r="O58" s="1">
        <f t="shared" si="1"/>
        <v>0</v>
      </c>
      <c r="P58" s="1">
        <f t="shared" si="2"/>
        <v>0</v>
      </c>
    </row>
    <row r="59" spans="1:16" ht="14.25" customHeight="1">
      <c r="A59" s="58">
        <v>44</v>
      </c>
      <c r="B59" s="60" t="str">
        <f>IF(登録管理!C59="","",登録管理!C59)</f>
        <v/>
      </c>
      <c r="C59" s="60" t="str">
        <f>IF(登録管理!D59="","",登録管理!D59)</f>
        <v/>
      </c>
      <c r="D59" s="60" t="str">
        <f>IF(登録管理!E59="","",登録管理!E59)</f>
        <v/>
      </c>
      <c r="E59" s="71" t="str">
        <f>IF(AND(登録管理!F59="",登録管理!G59=""),"",登録管理!F59&amp;"　"&amp;登録管理!G59)</f>
        <v/>
      </c>
      <c r="F59" s="74"/>
      <c r="G59" s="76" t="str">
        <f>IF(登録管理!J59="","",登録管理!J59)</f>
        <v/>
      </c>
      <c r="H59" s="83"/>
      <c r="I59" s="83"/>
      <c r="J59" s="88"/>
      <c r="K59" s="83"/>
      <c r="L59" s="89"/>
      <c r="M59" s="93" t="str">
        <f t="shared" si="0"/>
        <v/>
      </c>
      <c r="N59" s="94" t="str">
        <f>IF(登録管理!N59="","",登録管理!N59)</f>
        <v/>
      </c>
      <c r="O59" s="1">
        <f t="shared" si="1"/>
        <v>0</v>
      </c>
      <c r="P59" s="1">
        <f t="shared" si="2"/>
        <v>0</v>
      </c>
    </row>
    <row r="60" spans="1:16" ht="14.25" customHeight="1">
      <c r="A60" s="58">
        <v>45</v>
      </c>
      <c r="B60" s="60" t="str">
        <f>IF(登録管理!C60="","",登録管理!C60)</f>
        <v/>
      </c>
      <c r="C60" s="60" t="str">
        <f>IF(登録管理!D60="","",登録管理!D60)</f>
        <v/>
      </c>
      <c r="D60" s="60" t="str">
        <f>IF(登録管理!E60="","",登録管理!E60)</f>
        <v/>
      </c>
      <c r="E60" s="71" t="str">
        <f>IF(AND(登録管理!F60="",登録管理!G60=""),"",登録管理!F60&amp;"　"&amp;登録管理!G60)</f>
        <v/>
      </c>
      <c r="F60" s="74"/>
      <c r="G60" s="76" t="str">
        <f>IF(登録管理!J60="","",登録管理!J60)</f>
        <v/>
      </c>
      <c r="H60" s="83"/>
      <c r="I60" s="83"/>
      <c r="J60" s="88"/>
      <c r="K60" s="83"/>
      <c r="L60" s="89"/>
      <c r="M60" s="93" t="str">
        <f t="shared" si="0"/>
        <v/>
      </c>
      <c r="N60" s="94" t="str">
        <f>IF(登録管理!N60="","",登録管理!N60)</f>
        <v/>
      </c>
      <c r="O60" s="1">
        <f t="shared" si="1"/>
        <v>0</v>
      </c>
      <c r="P60" s="1">
        <f t="shared" si="2"/>
        <v>0</v>
      </c>
    </row>
    <row r="61" spans="1:16" ht="14.25" customHeight="1">
      <c r="A61" s="58">
        <v>46</v>
      </c>
      <c r="B61" s="60" t="str">
        <f>IF(登録管理!C61="","",登録管理!C61)</f>
        <v/>
      </c>
      <c r="C61" s="60" t="str">
        <f>IF(登録管理!D61="","",登録管理!D61)</f>
        <v/>
      </c>
      <c r="D61" s="60" t="str">
        <f>IF(登録管理!E61="","",登録管理!E61)</f>
        <v/>
      </c>
      <c r="E61" s="71" t="str">
        <f>IF(AND(登録管理!F61="",登録管理!G61=""),"",登録管理!F61&amp;"　"&amp;登録管理!G61)</f>
        <v/>
      </c>
      <c r="F61" s="74"/>
      <c r="G61" s="76" t="str">
        <f>IF(登録管理!J61="","",登録管理!J61)</f>
        <v/>
      </c>
      <c r="H61" s="83"/>
      <c r="I61" s="83"/>
      <c r="J61" s="88"/>
      <c r="K61" s="83"/>
      <c r="L61" s="89"/>
      <c r="M61" s="93" t="str">
        <f t="shared" si="0"/>
        <v/>
      </c>
      <c r="N61" s="94" t="str">
        <f>IF(登録管理!N61="","",登録管理!N61)</f>
        <v/>
      </c>
      <c r="O61" s="1">
        <f t="shared" si="1"/>
        <v>0</v>
      </c>
      <c r="P61" s="1">
        <f t="shared" si="2"/>
        <v>0</v>
      </c>
    </row>
    <row r="62" spans="1:16" ht="14.25" customHeight="1">
      <c r="A62" s="58">
        <v>47</v>
      </c>
      <c r="B62" s="60" t="str">
        <f>IF(登録管理!C62="","",登録管理!C62)</f>
        <v/>
      </c>
      <c r="C62" s="60" t="str">
        <f>IF(登録管理!D62="","",登録管理!D62)</f>
        <v/>
      </c>
      <c r="D62" s="60" t="str">
        <f>IF(登録管理!E62="","",登録管理!E62)</f>
        <v/>
      </c>
      <c r="E62" s="71" t="str">
        <f>IF(AND(登録管理!F62="",登録管理!G62=""),"",登録管理!F62&amp;"　"&amp;登録管理!G62)</f>
        <v/>
      </c>
      <c r="F62" s="74"/>
      <c r="G62" s="76" t="str">
        <f>IF(登録管理!J62="","",登録管理!J62)</f>
        <v/>
      </c>
      <c r="H62" s="83"/>
      <c r="I62" s="83"/>
      <c r="J62" s="88"/>
      <c r="K62" s="83"/>
      <c r="L62" s="89"/>
      <c r="M62" s="93" t="str">
        <f t="shared" si="0"/>
        <v/>
      </c>
      <c r="N62" s="94" t="str">
        <f>IF(登録管理!N62="","",登録管理!N62)</f>
        <v/>
      </c>
      <c r="O62" s="1">
        <f t="shared" si="1"/>
        <v>0</v>
      </c>
      <c r="P62" s="1">
        <f t="shared" si="2"/>
        <v>0</v>
      </c>
    </row>
    <row r="63" spans="1:16" ht="14.25" customHeight="1">
      <c r="A63" s="58">
        <v>48</v>
      </c>
      <c r="B63" s="60" t="str">
        <f>IF(登録管理!C63="","",登録管理!C63)</f>
        <v/>
      </c>
      <c r="C63" s="60" t="str">
        <f>IF(登録管理!D63="","",登録管理!D63)</f>
        <v/>
      </c>
      <c r="D63" s="60" t="str">
        <f>IF(登録管理!E63="","",登録管理!E63)</f>
        <v/>
      </c>
      <c r="E63" s="71" t="str">
        <f>IF(AND(登録管理!F63="",登録管理!G63=""),"",登録管理!F63&amp;"　"&amp;登録管理!G63)</f>
        <v/>
      </c>
      <c r="F63" s="74"/>
      <c r="G63" s="76" t="str">
        <f>IF(登録管理!J63="","",登録管理!J63)</f>
        <v/>
      </c>
      <c r="H63" s="83"/>
      <c r="I63" s="83"/>
      <c r="J63" s="88"/>
      <c r="K63" s="83"/>
      <c r="L63" s="89"/>
      <c r="M63" s="93" t="str">
        <f t="shared" si="0"/>
        <v/>
      </c>
      <c r="N63" s="94" t="str">
        <f>IF(登録管理!N63="","",登録管理!N63)</f>
        <v/>
      </c>
      <c r="O63" s="1">
        <f t="shared" si="1"/>
        <v>0</v>
      </c>
      <c r="P63" s="1">
        <f t="shared" si="2"/>
        <v>0</v>
      </c>
    </row>
    <row r="64" spans="1:16" ht="14.25" customHeight="1">
      <c r="A64" s="58">
        <v>49</v>
      </c>
      <c r="B64" s="60" t="str">
        <f>IF(登録管理!C64="","",登録管理!C64)</f>
        <v/>
      </c>
      <c r="C64" s="60" t="str">
        <f>IF(登録管理!D64="","",登録管理!D64)</f>
        <v/>
      </c>
      <c r="D64" s="60" t="str">
        <f>IF(登録管理!E64="","",登録管理!E64)</f>
        <v/>
      </c>
      <c r="E64" s="71" t="str">
        <f>IF(AND(登録管理!F64="",登録管理!G64=""),"",登録管理!F64&amp;"　"&amp;登録管理!G64)</f>
        <v/>
      </c>
      <c r="F64" s="74"/>
      <c r="G64" s="76" t="str">
        <f>IF(登録管理!J64="","",登録管理!J64)</f>
        <v/>
      </c>
      <c r="H64" s="83"/>
      <c r="I64" s="83"/>
      <c r="J64" s="88"/>
      <c r="K64" s="83"/>
      <c r="L64" s="89"/>
      <c r="M64" s="93" t="str">
        <f t="shared" si="0"/>
        <v/>
      </c>
      <c r="N64" s="94" t="str">
        <f>IF(登録管理!N64="","",登録管理!N64)</f>
        <v/>
      </c>
      <c r="O64" s="1">
        <f t="shared" si="1"/>
        <v>0</v>
      </c>
      <c r="P64" s="1">
        <f t="shared" si="2"/>
        <v>0</v>
      </c>
    </row>
    <row r="65" spans="1:16" ht="14.25" customHeight="1">
      <c r="A65" s="58">
        <v>50</v>
      </c>
      <c r="B65" s="60" t="str">
        <f>IF(登録管理!C65="","",登録管理!C65)</f>
        <v/>
      </c>
      <c r="C65" s="60" t="str">
        <f>IF(登録管理!D65="","",登録管理!D65)</f>
        <v/>
      </c>
      <c r="D65" s="60" t="str">
        <f>IF(登録管理!E65="","",登録管理!E65)</f>
        <v/>
      </c>
      <c r="E65" s="71" t="str">
        <f>IF(AND(登録管理!F65="",登録管理!G65=""),"",登録管理!F65&amp;"　"&amp;登録管理!G65)</f>
        <v/>
      </c>
      <c r="F65" s="74"/>
      <c r="G65" s="76" t="str">
        <f>IF(登録管理!J65="","",登録管理!J65)</f>
        <v/>
      </c>
      <c r="H65" s="83"/>
      <c r="I65" s="83"/>
      <c r="J65" s="88"/>
      <c r="K65" s="83"/>
      <c r="L65" s="89"/>
      <c r="M65" s="93" t="str">
        <f t="shared" si="0"/>
        <v/>
      </c>
      <c r="N65" s="94" t="str">
        <f>IF(登録管理!N65="","",登録管理!N65)</f>
        <v/>
      </c>
      <c r="O65" s="1">
        <f t="shared" si="1"/>
        <v>0</v>
      </c>
      <c r="P65" s="1">
        <f t="shared" si="2"/>
        <v>0</v>
      </c>
    </row>
    <row r="66" spans="1:16" ht="14.25" customHeight="1">
      <c r="A66" s="58">
        <v>51</v>
      </c>
      <c r="B66" s="60" t="str">
        <f>IF(登録管理!C66="","",登録管理!C66)</f>
        <v/>
      </c>
      <c r="C66" s="60" t="str">
        <f>IF(登録管理!D66="","",登録管理!D66)</f>
        <v/>
      </c>
      <c r="D66" s="60" t="str">
        <f>IF(登録管理!E66="","",登録管理!E66)</f>
        <v/>
      </c>
      <c r="E66" s="71" t="str">
        <f>IF(AND(登録管理!F66="",登録管理!G66=""),"",登録管理!F66&amp;"　"&amp;登録管理!G66)</f>
        <v/>
      </c>
      <c r="F66" s="74"/>
      <c r="G66" s="76" t="str">
        <f>IF(登録管理!J66="","",登録管理!J66)</f>
        <v/>
      </c>
      <c r="H66" s="83"/>
      <c r="I66" s="83"/>
      <c r="J66" s="88"/>
      <c r="K66" s="83"/>
      <c r="L66" s="89"/>
      <c r="M66" s="93" t="str">
        <f t="shared" si="0"/>
        <v/>
      </c>
      <c r="N66" s="94" t="str">
        <f>IF(登録管理!N66="","",登録管理!N66)</f>
        <v/>
      </c>
      <c r="O66" s="1">
        <f t="shared" si="1"/>
        <v>0</v>
      </c>
      <c r="P66" s="1">
        <f t="shared" si="2"/>
        <v>0</v>
      </c>
    </row>
    <row r="67" spans="1:16" ht="14.25" customHeight="1">
      <c r="A67" s="58">
        <v>52</v>
      </c>
      <c r="B67" s="60" t="str">
        <f>IF(登録管理!C67="","",登録管理!C67)</f>
        <v/>
      </c>
      <c r="C67" s="60" t="str">
        <f>IF(登録管理!D67="","",登録管理!D67)</f>
        <v/>
      </c>
      <c r="D67" s="60" t="str">
        <f>IF(登録管理!E67="","",登録管理!E67)</f>
        <v/>
      </c>
      <c r="E67" s="71" t="str">
        <f>IF(AND(登録管理!F67="",登録管理!G67=""),"",登録管理!F67&amp;"　"&amp;登録管理!G67)</f>
        <v/>
      </c>
      <c r="F67" s="74"/>
      <c r="G67" s="76" t="str">
        <f>IF(登録管理!J67="","",登録管理!J67)</f>
        <v/>
      </c>
      <c r="H67" s="83"/>
      <c r="I67" s="83"/>
      <c r="J67" s="88"/>
      <c r="K67" s="83"/>
      <c r="L67" s="89"/>
      <c r="M67" s="93" t="str">
        <f t="shared" si="0"/>
        <v/>
      </c>
      <c r="N67" s="94" t="str">
        <f>IF(登録管理!N67="","",登録管理!N67)</f>
        <v/>
      </c>
      <c r="O67" s="1">
        <f t="shared" si="1"/>
        <v>0</v>
      </c>
      <c r="P67" s="1">
        <f t="shared" si="2"/>
        <v>0</v>
      </c>
    </row>
    <row r="68" spans="1:16" ht="14.25" customHeight="1">
      <c r="A68" s="58">
        <v>53</v>
      </c>
      <c r="B68" s="60" t="str">
        <f>IF(登録管理!C68="","",登録管理!C68)</f>
        <v/>
      </c>
      <c r="C68" s="60" t="str">
        <f>IF(登録管理!D68="","",登録管理!D68)</f>
        <v/>
      </c>
      <c r="D68" s="60" t="str">
        <f>IF(登録管理!E68="","",登録管理!E68)</f>
        <v/>
      </c>
      <c r="E68" s="71" t="str">
        <f>IF(AND(登録管理!F68="",登録管理!G68=""),"",登録管理!F68&amp;"　"&amp;登録管理!G68)</f>
        <v/>
      </c>
      <c r="F68" s="74"/>
      <c r="G68" s="76" t="str">
        <f>IF(登録管理!J68="","",登録管理!J68)</f>
        <v/>
      </c>
      <c r="H68" s="83"/>
      <c r="I68" s="83"/>
      <c r="J68" s="88"/>
      <c r="K68" s="83"/>
      <c r="L68" s="89"/>
      <c r="M68" s="93" t="str">
        <f t="shared" si="0"/>
        <v/>
      </c>
      <c r="N68" s="94" t="str">
        <f>IF(登録管理!N68="","",登録管理!N68)</f>
        <v/>
      </c>
      <c r="O68" s="1">
        <f t="shared" si="1"/>
        <v>0</v>
      </c>
      <c r="P68" s="1">
        <f t="shared" si="2"/>
        <v>0</v>
      </c>
    </row>
    <row r="69" spans="1:16" ht="14.25" customHeight="1">
      <c r="A69" s="58">
        <v>54</v>
      </c>
      <c r="B69" s="60" t="str">
        <f>IF(登録管理!C69="","",登録管理!C69)</f>
        <v/>
      </c>
      <c r="C69" s="60" t="str">
        <f>IF(登録管理!D69="","",登録管理!D69)</f>
        <v/>
      </c>
      <c r="D69" s="60" t="str">
        <f>IF(登録管理!E69="","",登録管理!E69)</f>
        <v/>
      </c>
      <c r="E69" s="71" t="str">
        <f>IF(AND(登録管理!F69="",登録管理!G69=""),"",登録管理!F69&amp;"　"&amp;登録管理!G69)</f>
        <v/>
      </c>
      <c r="F69" s="74"/>
      <c r="G69" s="76" t="str">
        <f>IF(登録管理!J69="","",登録管理!J69)</f>
        <v/>
      </c>
      <c r="H69" s="83"/>
      <c r="I69" s="83"/>
      <c r="J69" s="88"/>
      <c r="K69" s="83"/>
      <c r="L69" s="89"/>
      <c r="M69" s="93" t="str">
        <f t="shared" si="0"/>
        <v/>
      </c>
      <c r="N69" s="94" t="str">
        <f>IF(登録管理!N69="","",登録管理!N69)</f>
        <v/>
      </c>
      <c r="O69" s="1">
        <f t="shared" si="1"/>
        <v>0</v>
      </c>
      <c r="P69" s="1">
        <f t="shared" si="2"/>
        <v>0</v>
      </c>
    </row>
    <row r="70" spans="1:16" ht="14.25" customHeight="1">
      <c r="A70" s="58">
        <v>55</v>
      </c>
      <c r="B70" s="60" t="str">
        <f>IF(登録管理!C70="","",登録管理!C70)</f>
        <v/>
      </c>
      <c r="C70" s="60" t="str">
        <f>IF(登録管理!D70="","",登録管理!D70)</f>
        <v/>
      </c>
      <c r="D70" s="60" t="str">
        <f>IF(登録管理!E70="","",登録管理!E70)</f>
        <v/>
      </c>
      <c r="E70" s="71" t="str">
        <f>IF(AND(登録管理!F70="",登録管理!G70=""),"",登録管理!F70&amp;"　"&amp;登録管理!G70)</f>
        <v/>
      </c>
      <c r="F70" s="74"/>
      <c r="G70" s="76" t="str">
        <f>IF(登録管理!J70="","",登録管理!J70)</f>
        <v/>
      </c>
      <c r="H70" s="83"/>
      <c r="I70" s="83"/>
      <c r="J70" s="88"/>
      <c r="K70" s="83"/>
      <c r="L70" s="89"/>
      <c r="M70" s="93" t="str">
        <f t="shared" si="0"/>
        <v/>
      </c>
      <c r="N70" s="94" t="str">
        <f>IF(登録管理!N70="","",登録管理!N70)</f>
        <v/>
      </c>
      <c r="O70" s="1">
        <f t="shared" si="1"/>
        <v>0</v>
      </c>
      <c r="P70" s="1">
        <f t="shared" si="2"/>
        <v>0</v>
      </c>
    </row>
    <row r="71" spans="1:16" ht="14.25" customHeight="1">
      <c r="A71" s="58">
        <v>56</v>
      </c>
      <c r="B71" s="60" t="str">
        <f>IF(登録管理!C71="","",登録管理!C71)</f>
        <v/>
      </c>
      <c r="C71" s="60" t="str">
        <f>IF(登録管理!D71="","",登録管理!D71)</f>
        <v/>
      </c>
      <c r="D71" s="60" t="str">
        <f>IF(登録管理!E71="","",登録管理!E71)</f>
        <v/>
      </c>
      <c r="E71" s="71" t="str">
        <f>IF(AND(登録管理!F71="",登録管理!G71=""),"",登録管理!F71&amp;"　"&amp;登録管理!G71)</f>
        <v/>
      </c>
      <c r="F71" s="74"/>
      <c r="G71" s="76" t="str">
        <f>IF(登録管理!J71="","",登録管理!J71)</f>
        <v/>
      </c>
      <c r="H71" s="83"/>
      <c r="I71" s="83"/>
      <c r="J71" s="88"/>
      <c r="K71" s="83"/>
      <c r="L71" s="89"/>
      <c r="M71" s="93" t="str">
        <f t="shared" si="0"/>
        <v/>
      </c>
      <c r="N71" s="94" t="str">
        <f>IF(登録管理!N71="","",登録管理!N71)</f>
        <v/>
      </c>
      <c r="O71" s="1">
        <f t="shared" si="1"/>
        <v>0</v>
      </c>
      <c r="P71" s="1">
        <f t="shared" si="2"/>
        <v>0</v>
      </c>
    </row>
    <row r="72" spans="1:16" ht="14.25" customHeight="1">
      <c r="A72" s="58">
        <v>57</v>
      </c>
      <c r="B72" s="60" t="str">
        <f>IF(登録管理!C72="","",登録管理!C72)</f>
        <v/>
      </c>
      <c r="C72" s="60" t="str">
        <f>IF(登録管理!D72="","",登録管理!D72)</f>
        <v/>
      </c>
      <c r="D72" s="60" t="str">
        <f>IF(登録管理!E72="","",登録管理!E72)</f>
        <v/>
      </c>
      <c r="E72" s="71" t="str">
        <f>IF(AND(登録管理!F72="",登録管理!G72=""),"",登録管理!F72&amp;"　"&amp;登録管理!G72)</f>
        <v/>
      </c>
      <c r="F72" s="74"/>
      <c r="G72" s="76" t="str">
        <f>IF(登録管理!J72="","",登録管理!J72)</f>
        <v/>
      </c>
      <c r="H72" s="83"/>
      <c r="I72" s="83"/>
      <c r="J72" s="88"/>
      <c r="K72" s="83"/>
      <c r="L72" s="89"/>
      <c r="M72" s="93" t="str">
        <f t="shared" si="0"/>
        <v/>
      </c>
      <c r="N72" s="94" t="str">
        <f>IF(登録管理!N72="","",登録管理!N72)</f>
        <v/>
      </c>
      <c r="O72" s="1">
        <f t="shared" si="1"/>
        <v>0</v>
      </c>
      <c r="P72" s="1">
        <f t="shared" si="2"/>
        <v>0</v>
      </c>
    </row>
    <row r="73" spans="1:16" ht="14.25" customHeight="1">
      <c r="A73" s="58">
        <v>58</v>
      </c>
      <c r="B73" s="60" t="str">
        <f>IF(登録管理!C73="","",登録管理!C73)</f>
        <v/>
      </c>
      <c r="C73" s="60" t="str">
        <f>IF(登録管理!D73="","",登録管理!D73)</f>
        <v/>
      </c>
      <c r="D73" s="60" t="str">
        <f>IF(登録管理!E73="","",登録管理!E73)</f>
        <v/>
      </c>
      <c r="E73" s="71" t="str">
        <f>IF(AND(登録管理!F73="",登録管理!G73=""),"",登録管理!F73&amp;"　"&amp;登録管理!G73)</f>
        <v/>
      </c>
      <c r="F73" s="74"/>
      <c r="G73" s="76" t="str">
        <f>IF(登録管理!J73="","",登録管理!J73)</f>
        <v/>
      </c>
      <c r="H73" s="83"/>
      <c r="I73" s="83"/>
      <c r="J73" s="88"/>
      <c r="K73" s="83"/>
      <c r="L73" s="89"/>
      <c r="M73" s="93" t="str">
        <f t="shared" si="0"/>
        <v/>
      </c>
      <c r="N73" s="94" t="str">
        <f>IF(登録管理!N73="","",登録管理!N73)</f>
        <v/>
      </c>
      <c r="O73" s="1">
        <f t="shared" si="1"/>
        <v>0</v>
      </c>
      <c r="P73" s="1">
        <f t="shared" si="2"/>
        <v>0</v>
      </c>
    </row>
    <row r="74" spans="1:16" ht="14.25" customHeight="1">
      <c r="A74" s="58">
        <v>59</v>
      </c>
      <c r="B74" s="60" t="str">
        <f>IF(登録管理!C74="","",登録管理!C74)</f>
        <v/>
      </c>
      <c r="C74" s="60" t="str">
        <f>IF(登録管理!D74="","",登録管理!D74)</f>
        <v/>
      </c>
      <c r="D74" s="60" t="str">
        <f>IF(登録管理!E74="","",登録管理!E74)</f>
        <v/>
      </c>
      <c r="E74" s="71" t="str">
        <f>IF(AND(登録管理!F74="",登録管理!G74=""),"",登録管理!F74&amp;"　"&amp;登録管理!G74)</f>
        <v/>
      </c>
      <c r="F74" s="74"/>
      <c r="G74" s="76" t="str">
        <f>IF(登録管理!J74="","",登録管理!J74)</f>
        <v/>
      </c>
      <c r="H74" s="83"/>
      <c r="I74" s="83"/>
      <c r="J74" s="88"/>
      <c r="K74" s="83"/>
      <c r="L74" s="89"/>
      <c r="M74" s="93" t="str">
        <f t="shared" si="0"/>
        <v/>
      </c>
      <c r="N74" s="94" t="str">
        <f>IF(登録管理!N74="","",登録管理!N74)</f>
        <v/>
      </c>
      <c r="O74" s="1">
        <f t="shared" si="1"/>
        <v>0</v>
      </c>
      <c r="P74" s="1">
        <f t="shared" si="2"/>
        <v>0</v>
      </c>
    </row>
    <row r="75" spans="1:16" ht="14.25" customHeight="1">
      <c r="A75" s="58">
        <v>60</v>
      </c>
      <c r="B75" s="60" t="str">
        <f>IF(登録管理!C75="","",登録管理!C75)</f>
        <v/>
      </c>
      <c r="C75" s="60" t="str">
        <f>IF(登録管理!D75="","",登録管理!D75)</f>
        <v/>
      </c>
      <c r="D75" s="60" t="str">
        <f>IF(登録管理!E75="","",登録管理!E75)</f>
        <v/>
      </c>
      <c r="E75" s="71" t="str">
        <f>IF(AND(登録管理!F75="",登録管理!G75=""),"",登録管理!F75&amp;"　"&amp;登録管理!G75)</f>
        <v/>
      </c>
      <c r="F75" s="74"/>
      <c r="G75" s="76" t="str">
        <f>IF(登録管理!J75="","",登録管理!J75)</f>
        <v/>
      </c>
      <c r="H75" s="83"/>
      <c r="I75" s="83"/>
      <c r="J75" s="88"/>
      <c r="K75" s="83"/>
      <c r="L75" s="89"/>
      <c r="M75" s="93" t="str">
        <f t="shared" si="0"/>
        <v/>
      </c>
      <c r="N75" s="94" t="str">
        <f>IF(登録管理!N75="","",登録管理!N75)</f>
        <v/>
      </c>
      <c r="O75" s="1">
        <f t="shared" si="1"/>
        <v>0</v>
      </c>
      <c r="P75" s="1">
        <f t="shared" si="2"/>
        <v>0</v>
      </c>
    </row>
    <row r="76" spans="1:16" ht="14.25" customHeight="1">
      <c r="A76" s="58">
        <v>61</v>
      </c>
      <c r="B76" s="60" t="str">
        <f>IF(登録管理!C76="","",登録管理!C76)</f>
        <v/>
      </c>
      <c r="C76" s="60" t="str">
        <f>IF(登録管理!D76="","",登録管理!D76)</f>
        <v/>
      </c>
      <c r="D76" s="60" t="str">
        <f>IF(登録管理!E76="","",登録管理!E76)</f>
        <v/>
      </c>
      <c r="E76" s="71" t="str">
        <f>IF(AND(登録管理!F76="",登録管理!G76=""),"",登録管理!F76&amp;"　"&amp;登録管理!G76)</f>
        <v/>
      </c>
      <c r="F76" s="74"/>
      <c r="G76" s="76" t="str">
        <f>IF(登録管理!J76="","",登録管理!J76)</f>
        <v/>
      </c>
      <c r="H76" s="83"/>
      <c r="I76" s="83"/>
      <c r="J76" s="88"/>
      <c r="K76" s="83"/>
      <c r="L76" s="89"/>
      <c r="M76" s="93" t="str">
        <f t="shared" si="0"/>
        <v/>
      </c>
      <c r="N76" s="94" t="str">
        <f>IF(登録管理!N76="","",登録管理!N76)</f>
        <v/>
      </c>
      <c r="O76" s="1">
        <f t="shared" si="1"/>
        <v>0</v>
      </c>
      <c r="P76" s="1">
        <f t="shared" si="2"/>
        <v>0</v>
      </c>
    </row>
    <row r="77" spans="1:16" ht="14.25" customHeight="1">
      <c r="A77" s="58">
        <v>62</v>
      </c>
      <c r="B77" s="60" t="str">
        <f>IF(登録管理!C77="","",登録管理!C77)</f>
        <v/>
      </c>
      <c r="C77" s="60" t="str">
        <f>IF(登録管理!D77="","",登録管理!D77)</f>
        <v/>
      </c>
      <c r="D77" s="60" t="str">
        <f>IF(登録管理!E77="","",登録管理!E77)</f>
        <v/>
      </c>
      <c r="E77" s="71" t="str">
        <f>IF(AND(登録管理!F77="",登録管理!G77=""),"",登録管理!F77&amp;"　"&amp;登録管理!G77)</f>
        <v/>
      </c>
      <c r="F77" s="74"/>
      <c r="G77" s="76" t="str">
        <f>IF(登録管理!J77="","",登録管理!J77)</f>
        <v/>
      </c>
      <c r="H77" s="83"/>
      <c r="I77" s="83"/>
      <c r="J77" s="88"/>
      <c r="K77" s="83"/>
      <c r="L77" s="89"/>
      <c r="M77" s="93" t="str">
        <f t="shared" si="0"/>
        <v/>
      </c>
      <c r="N77" s="94" t="str">
        <f>IF(登録管理!N77="","",登録管理!N77)</f>
        <v/>
      </c>
      <c r="O77" s="1">
        <f t="shared" si="1"/>
        <v>0</v>
      </c>
      <c r="P77" s="1">
        <f t="shared" si="2"/>
        <v>0</v>
      </c>
    </row>
    <row r="78" spans="1:16" ht="14.25" customHeight="1">
      <c r="A78" s="58">
        <v>63</v>
      </c>
      <c r="B78" s="60" t="str">
        <f>IF(登録管理!C78="","",登録管理!C78)</f>
        <v/>
      </c>
      <c r="C78" s="60" t="str">
        <f>IF(登録管理!D78="","",登録管理!D78)</f>
        <v/>
      </c>
      <c r="D78" s="60" t="str">
        <f>IF(登録管理!E78="","",登録管理!E78)</f>
        <v/>
      </c>
      <c r="E78" s="71" t="str">
        <f>IF(AND(登録管理!F78="",登録管理!G78=""),"",登録管理!F78&amp;"　"&amp;登録管理!G78)</f>
        <v/>
      </c>
      <c r="F78" s="74"/>
      <c r="G78" s="76" t="str">
        <f>IF(登録管理!J78="","",登録管理!J78)</f>
        <v/>
      </c>
      <c r="H78" s="83"/>
      <c r="I78" s="83"/>
      <c r="J78" s="88"/>
      <c r="K78" s="83"/>
      <c r="L78" s="89"/>
      <c r="M78" s="93" t="str">
        <f t="shared" si="0"/>
        <v/>
      </c>
      <c r="N78" s="94" t="str">
        <f>IF(登録管理!N78="","",登録管理!N78)</f>
        <v/>
      </c>
      <c r="O78" s="1">
        <f t="shared" si="1"/>
        <v>0</v>
      </c>
      <c r="P78" s="1">
        <f t="shared" si="2"/>
        <v>0</v>
      </c>
    </row>
    <row r="79" spans="1:16" ht="14.25" customHeight="1">
      <c r="A79" s="58">
        <v>64</v>
      </c>
      <c r="B79" s="60" t="str">
        <f>IF(登録管理!C79="","",登録管理!C79)</f>
        <v/>
      </c>
      <c r="C79" s="60" t="str">
        <f>IF(登録管理!D79="","",登録管理!D79)</f>
        <v/>
      </c>
      <c r="D79" s="60" t="str">
        <f>IF(登録管理!E79="","",登録管理!E79)</f>
        <v/>
      </c>
      <c r="E79" s="71" t="str">
        <f>IF(AND(登録管理!F79="",登録管理!G79=""),"",登録管理!F79&amp;"　"&amp;登録管理!G79)</f>
        <v/>
      </c>
      <c r="F79" s="74"/>
      <c r="G79" s="76" t="str">
        <f>IF(登録管理!J79="","",登録管理!J79)</f>
        <v/>
      </c>
      <c r="H79" s="83"/>
      <c r="I79" s="83"/>
      <c r="J79" s="88"/>
      <c r="K79" s="83"/>
      <c r="L79" s="89"/>
      <c r="M79" s="93" t="str">
        <f t="shared" si="0"/>
        <v/>
      </c>
      <c r="N79" s="94" t="str">
        <f>IF(登録管理!N79="","",登録管理!N79)</f>
        <v/>
      </c>
      <c r="O79" s="1">
        <f t="shared" si="1"/>
        <v>0</v>
      </c>
      <c r="P79" s="1">
        <f t="shared" si="2"/>
        <v>0</v>
      </c>
    </row>
    <row r="80" spans="1:16" ht="14.25" customHeight="1">
      <c r="A80" s="58">
        <v>65</v>
      </c>
      <c r="B80" s="60" t="str">
        <f>IF(登録管理!C80="","",登録管理!C80)</f>
        <v/>
      </c>
      <c r="C80" s="60" t="str">
        <f>IF(登録管理!D80="","",登録管理!D80)</f>
        <v/>
      </c>
      <c r="D80" s="60" t="str">
        <f>IF(登録管理!E80="","",登録管理!E80)</f>
        <v/>
      </c>
      <c r="E80" s="71" t="str">
        <f>IF(AND(登録管理!F80="",登録管理!G80=""),"",登録管理!F80&amp;"　"&amp;登録管理!G80)</f>
        <v/>
      </c>
      <c r="F80" s="74"/>
      <c r="G80" s="76" t="str">
        <f>IF(登録管理!J80="","",登録管理!J80)</f>
        <v/>
      </c>
      <c r="H80" s="83"/>
      <c r="I80" s="83"/>
      <c r="J80" s="88"/>
      <c r="K80" s="83"/>
      <c r="L80" s="89"/>
      <c r="M80" s="93" t="str">
        <f t="shared" ref="M80:M115" si="3">IF(COUNTA(H80:J80)=0,"",COUNTA(H80:J80))</f>
        <v/>
      </c>
      <c r="N80" s="94" t="str">
        <f>IF(登録管理!N80="","",登録管理!N80)</f>
        <v/>
      </c>
      <c r="O80" s="1">
        <f t="shared" ref="O80:O115" si="4">IF(B80="男子",COUNTA(H80:L80),0)</f>
        <v>0</v>
      </c>
      <c r="P80" s="1">
        <f t="shared" ref="P80:P115" si="5">IF(B80="女子",COUNTA(H80:L80),0)</f>
        <v>0</v>
      </c>
    </row>
    <row r="81" spans="1:16" ht="14.25" customHeight="1">
      <c r="A81" s="58">
        <v>66</v>
      </c>
      <c r="B81" s="60" t="str">
        <f>IF(登録管理!C81="","",登録管理!C81)</f>
        <v/>
      </c>
      <c r="C81" s="60" t="str">
        <f>IF(登録管理!D81="","",登録管理!D81)</f>
        <v/>
      </c>
      <c r="D81" s="60" t="str">
        <f>IF(登録管理!E81="","",登録管理!E81)</f>
        <v/>
      </c>
      <c r="E81" s="71" t="str">
        <f>IF(AND(登録管理!F81="",登録管理!G81=""),"",登録管理!F81&amp;"　"&amp;登録管理!G81)</f>
        <v/>
      </c>
      <c r="F81" s="74"/>
      <c r="G81" s="76" t="str">
        <f>IF(登録管理!J81="","",登録管理!J81)</f>
        <v/>
      </c>
      <c r="H81" s="83"/>
      <c r="I81" s="83"/>
      <c r="J81" s="88"/>
      <c r="K81" s="83"/>
      <c r="L81" s="89"/>
      <c r="M81" s="93" t="str">
        <f t="shared" si="3"/>
        <v/>
      </c>
      <c r="N81" s="94" t="str">
        <f>IF(登録管理!N81="","",登録管理!N81)</f>
        <v/>
      </c>
      <c r="O81" s="1">
        <f t="shared" si="4"/>
        <v>0</v>
      </c>
      <c r="P81" s="1">
        <f t="shared" si="5"/>
        <v>0</v>
      </c>
    </row>
    <row r="82" spans="1:16" ht="14.25" customHeight="1">
      <c r="A82" s="58">
        <v>67</v>
      </c>
      <c r="B82" s="60" t="str">
        <f>IF(登録管理!C82="","",登録管理!C82)</f>
        <v/>
      </c>
      <c r="C82" s="60" t="str">
        <f>IF(登録管理!D82="","",登録管理!D82)</f>
        <v/>
      </c>
      <c r="D82" s="60" t="str">
        <f>IF(登録管理!E82="","",登録管理!E82)</f>
        <v/>
      </c>
      <c r="E82" s="71" t="str">
        <f>IF(AND(登録管理!F82="",登録管理!G82=""),"",登録管理!F82&amp;"　"&amp;登録管理!G82)</f>
        <v/>
      </c>
      <c r="F82" s="74"/>
      <c r="G82" s="76" t="str">
        <f>IF(登録管理!J82="","",登録管理!J82)</f>
        <v/>
      </c>
      <c r="H82" s="83"/>
      <c r="I82" s="83"/>
      <c r="J82" s="88"/>
      <c r="K82" s="83"/>
      <c r="L82" s="89"/>
      <c r="M82" s="93" t="str">
        <f t="shared" si="3"/>
        <v/>
      </c>
      <c r="N82" s="94" t="str">
        <f>IF(登録管理!N82="","",登録管理!N82)</f>
        <v/>
      </c>
      <c r="O82" s="1">
        <f t="shared" si="4"/>
        <v>0</v>
      </c>
      <c r="P82" s="1">
        <f t="shared" si="5"/>
        <v>0</v>
      </c>
    </row>
    <row r="83" spans="1:16" ht="14.25" customHeight="1">
      <c r="A83" s="58">
        <v>68</v>
      </c>
      <c r="B83" s="60" t="str">
        <f>IF(登録管理!C83="","",登録管理!C83)</f>
        <v/>
      </c>
      <c r="C83" s="60" t="str">
        <f>IF(登録管理!D83="","",登録管理!D83)</f>
        <v/>
      </c>
      <c r="D83" s="60" t="str">
        <f>IF(登録管理!E83="","",登録管理!E83)</f>
        <v/>
      </c>
      <c r="E83" s="71" t="str">
        <f>IF(AND(登録管理!F83="",登録管理!G83=""),"",登録管理!F83&amp;"　"&amp;登録管理!G83)</f>
        <v/>
      </c>
      <c r="F83" s="74"/>
      <c r="G83" s="76" t="str">
        <f>IF(登録管理!J83="","",登録管理!J83)</f>
        <v/>
      </c>
      <c r="H83" s="83"/>
      <c r="I83" s="83"/>
      <c r="J83" s="88"/>
      <c r="K83" s="83"/>
      <c r="L83" s="89"/>
      <c r="M83" s="93" t="str">
        <f t="shared" si="3"/>
        <v/>
      </c>
      <c r="N83" s="94" t="str">
        <f>IF(登録管理!N83="","",登録管理!N83)</f>
        <v/>
      </c>
      <c r="O83" s="1">
        <f t="shared" si="4"/>
        <v>0</v>
      </c>
      <c r="P83" s="1">
        <f t="shared" si="5"/>
        <v>0</v>
      </c>
    </row>
    <row r="84" spans="1:16" ht="14.25" customHeight="1">
      <c r="A84" s="58">
        <v>69</v>
      </c>
      <c r="B84" s="60" t="str">
        <f>IF(登録管理!C84="","",登録管理!C84)</f>
        <v/>
      </c>
      <c r="C84" s="60" t="str">
        <f>IF(登録管理!D84="","",登録管理!D84)</f>
        <v/>
      </c>
      <c r="D84" s="60" t="str">
        <f>IF(登録管理!E84="","",登録管理!E84)</f>
        <v/>
      </c>
      <c r="E84" s="71" t="str">
        <f>IF(AND(登録管理!F84="",登録管理!G84=""),"",登録管理!F84&amp;"　"&amp;登録管理!G84)</f>
        <v/>
      </c>
      <c r="F84" s="74"/>
      <c r="G84" s="76" t="str">
        <f>IF(登録管理!J84="","",登録管理!J84)</f>
        <v/>
      </c>
      <c r="H84" s="83"/>
      <c r="I84" s="83"/>
      <c r="J84" s="88"/>
      <c r="K84" s="83"/>
      <c r="L84" s="89"/>
      <c r="M84" s="93" t="str">
        <f t="shared" si="3"/>
        <v/>
      </c>
      <c r="N84" s="94" t="str">
        <f>IF(登録管理!N84="","",登録管理!N84)</f>
        <v/>
      </c>
      <c r="O84" s="1">
        <f t="shared" si="4"/>
        <v>0</v>
      </c>
      <c r="P84" s="1">
        <f t="shared" si="5"/>
        <v>0</v>
      </c>
    </row>
    <row r="85" spans="1:16" ht="14.25" customHeight="1">
      <c r="A85" s="58">
        <v>70</v>
      </c>
      <c r="B85" s="60" t="str">
        <f>IF(登録管理!C85="","",登録管理!C85)</f>
        <v/>
      </c>
      <c r="C85" s="60" t="str">
        <f>IF(登録管理!D85="","",登録管理!D85)</f>
        <v/>
      </c>
      <c r="D85" s="60" t="str">
        <f>IF(登録管理!E85="","",登録管理!E85)</f>
        <v/>
      </c>
      <c r="E85" s="71" t="str">
        <f>IF(AND(登録管理!F85="",登録管理!G85=""),"",登録管理!F85&amp;"　"&amp;登録管理!G85)</f>
        <v/>
      </c>
      <c r="F85" s="74"/>
      <c r="G85" s="76" t="str">
        <f>IF(登録管理!J85="","",登録管理!J85)</f>
        <v/>
      </c>
      <c r="H85" s="83"/>
      <c r="I85" s="83"/>
      <c r="J85" s="88"/>
      <c r="K85" s="83"/>
      <c r="L85" s="89"/>
      <c r="M85" s="93" t="str">
        <f t="shared" si="3"/>
        <v/>
      </c>
      <c r="N85" s="94" t="str">
        <f>IF(登録管理!N85="","",登録管理!N85)</f>
        <v/>
      </c>
      <c r="O85" s="1">
        <f t="shared" si="4"/>
        <v>0</v>
      </c>
      <c r="P85" s="1">
        <f t="shared" si="5"/>
        <v>0</v>
      </c>
    </row>
    <row r="86" spans="1:16" ht="14.25" customHeight="1">
      <c r="A86" s="58">
        <v>71</v>
      </c>
      <c r="B86" s="60" t="str">
        <f>IF(登録管理!C86="","",登録管理!C86)</f>
        <v/>
      </c>
      <c r="C86" s="60" t="str">
        <f>IF(登録管理!D86="","",登録管理!D86)</f>
        <v/>
      </c>
      <c r="D86" s="60" t="str">
        <f>IF(登録管理!E86="","",登録管理!E86)</f>
        <v/>
      </c>
      <c r="E86" s="71" t="str">
        <f>IF(AND(登録管理!F86="",登録管理!G86=""),"",登録管理!F86&amp;"　"&amp;登録管理!G86)</f>
        <v/>
      </c>
      <c r="F86" s="74"/>
      <c r="G86" s="76" t="str">
        <f>IF(登録管理!J86="","",登録管理!J86)</f>
        <v/>
      </c>
      <c r="H86" s="83"/>
      <c r="I86" s="83"/>
      <c r="J86" s="88"/>
      <c r="K86" s="83"/>
      <c r="L86" s="89"/>
      <c r="M86" s="93" t="str">
        <f t="shared" si="3"/>
        <v/>
      </c>
      <c r="N86" s="94" t="str">
        <f>IF(登録管理!N86="","",登録管理!N86)</f>
        <v/>
      </c>
      <c r="O86" s="1">
        <f t="shared" si="4"/>
        <v>0</v>
      </c>
      <c r="P86" s="1">
        <f t="shared" si="5"/>
        <v>0</v>
      </c>
    </row>
    <row r="87" spans="1:16" ht="14.25" customHeight="1">
      <c r="A87" s="58">
        <v>72</v>
      </c>
      <c r="B87" s="60" t="str">
        <f>IF(登録管理!C87="","",登録管理!C87)</f>
        <v/>
      </c>
      <c r="C87" s="60" t="str">
        <f>IF(登録管理!D87="","",登録管理!D87)</f>
        <v/>
      </c>
      <c r="D87" s="60" t="str">
        <f>IF(登録管理!E87="","",登録管理!E87)</f>
        <v/>
      </c>
      <c r="E87" s="71" t="str">
        <f>IF(AND(登録管理!F87="",登録管理!G87=""),"",登録管理!F87&amp;"　"&amp;登録管理!G87)</f>
        <v/>
      </c>
      <c r="F87" s="74"/>
      <c r="G87" s="76" t="str">
        <f>IF(登録管理!J87="","",登録管理!J87)</f>
        <v/>
      </c>
      <c r="H87" s="83"/>
      <c r="I87" s="83"/>
      <c r="J87" s="88"/>
      <c r="K87" s="83"/>
      <c r="L87" s="89"/>
      <c r="M87" s="93" t="str">
        <f t="shared" si="3"/>
        <v/>
      </c>
      <c r="N87" s="94" t="str">
        <f>IF(登録管理!N87="","",登録管理!N87)</f>
        <v/>
      </c>
      <c r="O87" s="1">
        <f t="shared" si="4"/>
        <v>0</v>
      </c>
      <c r="P87" s="1">
        <f t="shared" si="5"/>
        <v>0</v>
      </c>
    </row>
    <row r="88" spans="1:16" ht="14.25" customHeight="1">
      <c r="A88" s="58">
        <v>73</v>
      </c>
      <c r="B88" s="60" t="str">
        <f>IF(登録管理!C88="","",登録管理!C88)</f>
        <v/>
      </c>
      <c r="C88" s="60" t="str">
        <f>IF(登録管理!D88="","",登録管理!D88)</f>
        <v/>
      </c>
      <c r="D88" s="60" t="str">
        <f>IF(登録管理!E88="","",登録管理!E88)</f>
        <v/>
      </c>
      <c r="E88" s="71" t="str">
        <f>IF(AND(登録管理!F88="",登録管理!G88=""),"",登録管理!F88&amp;"　"&amp;登録管理!G88)</f>
        <v/>
      </c>
      <c r="F88" s="74"/>
      <c r="G88" s="76" t="str">
        <f>IF(登録管理!J88="","",登録管理!J88)</f>
        <v/>
      </c>
      <c r="H88" s="83"/>
      <c r="I88" s="83"/>
      <c r="J88" s="88"/>
      <c r="K88" s="83"/>
      <c r="L88" s="89"/>
      <c r="M88" s="93" t="str">
        <f t="shared" si="3"/>
        <v/>
      </c>
      <c r="N88" s="94" t="str">
        <f>IF(登録管理!N88="","",登録管理!N88)</f>
        <v/>
      </c>
      <c r="O88" s="1">
        <f t="shared" si="4"/>
        <v>0</v>
      </c>
      <c r="P88" s="1">
        <f t="shared" si="5"/>
        <v>0</v>
      </c>
    </row>
    <row r="89" spans="1:16" ht="14.25" customHeight="1">
      <c r="A89" s="58">
        <v>74</v>
      </c>
      <c r="B89" s="60" t="str">
        <f>IF(登録管理!C89="","",登録管理!C89)</f>
        <v/>
      </c>
      <c r="C89" s="60" t="str">
        <f>IF(登録管理!D89="","",登録管理!D89)</f>
        <v/>
      </c>
      <c r="D89" s="60" t="str">
        <f>IF(登録管理!E89="","",登録管理!E89)</f>
        <v/>
      </c>
      <c r="E89" s="71" t="str">
        <f>IF(AND(登録管理!F89="",登録管理!G89=""),"",登録管理!F89&amp;"　"&amp;登録管理!G89)</f>
        <v/>
      </c>
      <c r="F89" s="74"/>
      <c r="G89" s="76" t="str">
        <f>IF(登録管理!J89="","",登録管理!J89)</f>
        <v/>
      </c>
      <c r="H89" s="83"/>
      <c r="I89" s="83"/>
      <c r="J89" s="88"/>
      <c r="K89" s="83"/>
      <c r="L89" s="89"/>
      <c r="M89" s="93" t="str">
        <f t="shared" si="3"/>
        <v/>
      </c>
      <c r="N89" s="94" t="str">
        <f>IF(登録管理!N89="","",登録管理!N89)</f>
        <v/>
      </c>
      <c r="O89" s="1">
        <f t="shared" si="4"/>
        <v>0</v>
      </c>
      <c r="P89" s="1">
        <f t="shared" si="5"/>
        <v>0</v>
      </c>
    </row>
    <row r="90" spans="1:16" ht="14.25" customHeight="1">
      <c r="A90" s="58">
        <v>75</v>
      </c>
      <c r="B90" s="60" t="str">
        <f>IF(登録管理!C90="","",登録管理!C90)</f>
        <v/>
      </c>
      <c r="C90" s="60" t="str">
        <f>IF(登録管理!D90="","",登録管理!D90)</f>
        <v/>
      </c>
      <c r="D90" s="60" t="str">
        <f>IF(登録管理!E90="","",登録管理!E90)</f>
        <v/>
      </c>
      <c r="E90" s="71" t="str">
        <f>IF(AND(登録管理!F90="",登録管理!G90=""),"",登録管理!F90&amp;"　"&amp;登録管理!G90)</f>
        <v/>
      </c>
      <c r="F90" s="74"/>
      <c r="G90" s="76" t="str">
        <f>IF(登録管理!J90="","",登録管理!J90)</f>
        <v/>
      </c>
      <c r="H90" s="83"/>
      <c r="I90" s="83"/>
      <c r="J90" s="88"/>
      <c r="K90" s="83"/>
      <c r="L90" s="89"/>
      <c r="M90" s="93" t="str">
        <f t="shared" si="3"/>
        <v/>
      </c>
      <c r="N90" s="94" t="str">
        <f>IF(登録管理!N90="","",登録管理!N90)</f>
        <v/>
      </c>
      <c r="O90" s="1">
        <f t="shared" si="4"/>
        <v>0</v>
      </c>
      <c r="P90" s="1">
        <f t="shared" si="5"/>
        <v>0</v>
      </c>
    </row>
    <row r="91" spans="1:16" ht="14.25" customHeight="1">
      <c r="A91" s="58">
        <v>76</v>
      </c>
      <c r="B91" s="60" t="str">
        <f>IF(登録管理!C91="","",登録管理!C91)</f>
        <v/>
      </c>
      <c r="C91" s="60" t="str">
        <f>IF(登録管理!D91="","",登録管理!D91)</f>
        <v/>
      </c>
      <c r="D91" s="60" t="str">
        <f>IF(登録管理!E91="","",登録管理!E91)</f>
        <v/>
      </c>
      <c r="E91" s="71" t="str">
        <f>IF(AND(登録管理!F91="",登録管理!G91=""),"",登録管理!F91&amp;"　"&amp;登録管理!G91)</f>
        <v/>
      </c>
      <c r="F91" s="74"/>
      <c r="G91" s="76" t="str">
        <f>IF(登録管理!J91="","",登録管理!J91)</f>
        <v/>
      </c>
      <c r="H91" s="83"/>
      <c r="I91" s="83"/>
      <c r="J91" s="88"/>
      <c r="K91" s="83"/>
      <c r="L91" s="89"/>
      <c r="M91" s="93" t="str">
        <f t="shared" si="3"/>
        <v/>
      </c>
      <c r="N91" s="94" t="str">
        <f>IF(登録管理!N91="","",登録管理!N91)</f>
        <v/>
      </c>
      <c r="O91" s="1">
        <f t="shared" si="4"/>
        <v>0</v>
      </c>
      <c r="P91" s="1">
        <f t="shared" si="5"/>
        <v>0</v>
      </c>
    </row>
    <row r="92" spans="1:16" ht="14.25" customHeight="1">
      <c r="A92" s="58">
        <v>77</v>
      </c>
      <c r="B92" s="60" t="str">
        <f>IF(登録管理!C92="","",登録管理!C92)</f>
        <v/>
      </c>
      <c r="C92" s="60" t="str">
        <f>IF(登録管理!D92="","",登録管理!D92)</f>
        <v/>
      </c>
      <c r="D92" s="60" t="str">
        <f>IF(登録管理!E92="","",登録管理!E92)</f>
        <v/>
      </c>
      <c r="E92" s="71" t="str">
        <f>IF(AND(登録管理!F92="",登録管理!G92=""),"",登録管理!F92&amp;"　"&amp;登録管理!G92)</f>
        <v/>
      </c>
      <c r="F92" s="74"/>
      <c r="G92" s="76" t="str">
        <f>IF(登録管理!J92="","",登録管理!J92)</f>
        <v/>
      </c>
      <c r="H92" s="83"/>
      <c r="I92" s="83"/>
      <c r="J92" s="88"/>
      <c r="K92" s="83"/>
      <c r="L92" s="89"/>
      <c r="M92" s="93" t="str">
        <f t="shared" si="3"/>
        <v/>
      </c>
      <c r="N92" s="94" t="str">
        <f>IF(登録管理!N92="","",登録管理!N92)</f>
        <v/>
      </c>
      <c r="O92" s="1">
        <f t="shared" si="4"/>
        <v>0</v>
      </c>
      <c r="P92" s="1">
        <f t="shared" si="5"/>
        <v>0</v>
      </c>
    </row>
    <row r="93" spans="1:16" ht="14.25" customHeight="1">
      <c r="A93" s="58">
        <v>78</v>
      </c>
      <c r="B93" s="60" t="str">
        <f>IF(登録管理!C93="","",登録管理!C93)</f>
        <v/>
      </c>
      <c r="C93" s="60" t="str">
        <f>IF(登録管理!D93="","",登録管理!D93)</f>
        <v/>
      </c>
      <c r="D93" s="60" t="str">
        <f>IF(登録管理!E93="","",登録管理!E93)</f>
        <v/>
      </c>
      <c r="E93" s="71" t="str">
        <f>IF(AND(登録管理!F93="",登録管理!G93=""),"",登録管理!F93&amp;"　"&amp;登録管理!G93)</f>
        <v/>
      </c>
      <c r="F93" s="74"/>
      <c r="G93" s="76" t="str">
        <f>IF(登録管理!J93="","",登録管理!J93)</f>
        <v/>
      </c>
      <c r="H93" s="83"/>
      <c r="I93" s="83"/>
      <c r="J93" s="88"/>
      <c r="K93" s="83"/>
      <c r="L93" s="89"/>
      <c r="M93" s="93" t="str">
        <f t="shared" si="3"/>
        <v/>
      </c>
      <c r="N93" s="94" t="str">
        <f>IF(登録管理!N93="","",登録管理!N93)</f>
        <v/>
      </c>
      <c r="O93" s="1">
        <f t="shared" si="4"/>
        <v>0</v>
      </c>
      <c r="P93" s="1">
        <f t="shared" si="5"/>
        <v>0</v>
      </c>
    </row>
    <row r="94" spans="1:16" ht="14.25" customHeight="1">
      <c r="A94" s="58">
        <v>79</v>
      </c>
      <c r="B94" s="60" t="str">
        <f>IF(登録管理!C94="","",登録管理!C94)</f>
        <v/>
      </c>
      <c r="C94" s="60" t="str">
        <f>IF(登録管理!D94="","",登録管理!D94)</f>
        <v/>
      </c>
      <c r="D94" s="60" t="str">
        <f>IF(登録管理!E94="","",登録管理!E94)</f>
        <v/>
      </c>
      <c r="E94" s="71" t="str">
        <f>IF(AND(登録管理!F94="",登録管理!G94=""),"",登録管理!F94&amp;"　"&amp;登録管理!G94)</f>
        <v/>
      </c>
      <c r="F94" s="74"/>
      <c r="G94" s="76" t="str">
        <f>IF(登録管理!J94="","",登録管理!J94)</f>
        <v/>
      </c>
      <c r="H94" s="83"/>
      <c r="I94" s="83"/>
      <c r="J94" s="88"/>
      <c r="K94" s="83"/>
      <c r="L94" s="89"/>
      <c r="M94" s="93" t="str">
        <f t="shared" si="3"/>
        <v/>
      </c>
      <c r="N94" s="94" t="str">
        <f>IF(登録管理!N94="","",登録管理!N94)</f>
        <v/>
      </c>
      <c r="O94" s="1">
        <f t="shared" si="4"/>
        <v>0</v>
      </c>
      <c r="P94" s="1">
        <f t="shared" si="5"/>
        <v>0</v>
      </c>
    </row>
    <row r="95" spans="1:16" ht="14.25" customHeight="1">
      <c r="A95" s="58">
        <v>80</v>
      </c>
      <c r="B95" s="60" t="str">
        <f>IF(登録管理!C95="","",登録管理!C95)</f>
        <v/>
      </c>
      <c r="C95" s="60" t="str">
        <f>IF(登録管理!D95="","",登録管理!D95)</f>
        <v/>
      </c>
      <c r="D95" s="60" t="str">
        <f>IF(登録管理!E95="","",登録管理!E95)</f>
        <v/>
      </c>
      <c r="E95" s="71" t="str">
        <f>IF(AND(登録管理!F95="",登録管理!G95=""),"",登録管理!F95&amp;"　"&amp;登録管理!G95)</f>
        <v/>
      </c>
      <c r="F95" s="74"/>
      <c r="G95" s="76" t="str">
        <f>IF(登録管理!J95="","",登録管理!J95)</f>
        <v/>
      </c>
      <c r="H95" s="83"/>
      <c r="I95" s="83"/>
      <c r="J95" s="88"/>
      <c r="K95" s="83"/>
      <c r="L95" s="89"/>
      <c r="M95" s="93" t="str">
        <f t="shared" si="3"/>
        <v/>
      </c>
      <c r="N95" s="94" t="str">
        <f>IF(登録管理!N95="","",登録管理!N95)</f>
        <v/>
      </c>
      <c r="O95" s="1">
        <f t="shared" si="4"/>
        <v>0</v>
      </c>
      <c r="P95" s="1">
        <f t="shared" si="5"/>
        <v>0</v>
      </c>
    </row>
    <row r="96" spans="1:16" ht="14.25" customHeight="1">
      <c r="A96" s="58">
        <v>81</v>
      </c>
      <c r="B96" s="60" t="str">
        <f>IF(登録管理!C96="","",登録管理!C96)</f>
        <v/>
      </c>
      <c r="C96" s="60" t="str">
        <f>IF(登録管理!D96="","",登録管理!D96)</f>
        <v/>
      </c>
      <c r="D96" s="60" t="str">
        <f>IF(登録管理!E96="","",登録管理!E96)</f>
        <v/>
      </c>
      <c r="E96" s="71" t="str">
        <f>IF(AND(登録管理!F96="",登録管理!G96=""),"",登録管理!F96&amp;"　"&amp;登録管理!G96)</f>
        <v/>
      </c>
      <c r="F96" s="74"/>
      <c r="G96" s="76" t="str">
        <f>IF(登録管理!J96="","",登録管理!J96)</f>
        <v/>
      </c>
      <c r="H96" s="83"/>
      <c r="I96" s="83"/>
      <c r="J96" s="88"/>
      <c r="K96" s="83"/>
      <c r="L96" s="89"/>
      <c r="M96" s="93" t="str">
        <f t="shared" si="3"/>
        <v/>
      </c>
      <c r="N96" s="94" t="str">
        <f>IF(登録管理!N96="","",登録管理!N96)</f>
        <v/>
      </c>
      <c r="O96" s="1">
        <f t="shared" si="4"/>
        <v>0</v>
      </c>
      <c r="P96" s="1">
        <f t="shared" si="5"/>
        <v>0</v>
      </c>
    </row>
    <row r="97" spans="1:16" ht="14.25" customHeight="1">
      <c r="A97" s="58">
        <v>82</v>
      </c>
      <c r="B97" s="60" t="str">
        <f>IF(登録管理!C97="","",登録管理!C97)</f>
        <v/>
      </c>
      <c r="C97" s="60" t="str">
        <f>IF(登録管理!D97="","",登録管理!D97)</f>
        <v/>
      </c>
      <c r="D97" s="60" t="str">
        <f>IF(登録管理!E97="","",登録管理!E97)</f>
        <v/>
      </c>
      <c r="E97" s="71" t="str">
        <f>IF(AND(登録管理!F97="",登録管理!G97=""),"",登録管理!F97&amp;"　"&amp;登録管理!G97)</f>
        <v/>
      </c>
      <c r="F97" s="74"/>
      <c r="G97" s="76" t="str">
        <f>IF(登録管理!J97="","",登録管理!J97)</f>
        <v/>
      </c>
      <c r="H97" s="83"/>
      <c r="I97" s="83"/>
      <c r="J97" s="88"/>
      <c r="K97" s="83"/>
      <c r="L97" s="89"/>
      <c r="M97" s="93" t="str">
        <f t="shared" si="3"/>
        <v/>
      </c>
      <c r="N97" s="94" t="str">
        <f>IF(登録管理!N97="","",登録管理!N97)</f>
        <v/>
      </c>
      <c r="O97" s="1">
        <f t="shared" si="4"/>
        <v>0</v>
      </c>
      <c r="P97" s="1">
        <f t="shared" si="5"/>
        <v>0</v>
      </c>
    </row>
    <row r="98" spans="1:16" ht="14.25" customHeight="1">
      <c r="A98" s="58">
        <v>83</v>
      </c>
      <c r="B98" s="60" t="str">
        <f>IF(登録管理!C98="","",登録管理!C98)</f>
        <v/>
      </c>
      <c r="C98" s="60" t="str">
        <f>IF(登録管理!D98="","",登録管理!D98)</f>
        <v/>
      </c>
      <c r="D98" s="60" t="str">
        <f>IF(登録管理!E98="","",登録管理!E98)</f>
        <v/>
      </c>
      <c r="E98" s="71" t="str">
        <f>IF(AND(登録管理!F98="",登録管理!G98=""),"",登録管理!F98&amp;"　"&amp;登録管理!G98)</f>
        <v/>
      </c>
      <c r="F98" s="74"/>
      <c r="G98" s="76" t="str">
        <f>IF(登録管理!J98="","",登録管理!J98)</f>
        <v/>
      </c>
      <c r="H98" s="83"/>
      <c r="I98" s="83"/>
      <c r="J98" s="88"/>
      <c r="K98" s="83"/>
      <c r="L98" s="89"/>
      <c r="M98" s="93" t="str">
        <f t="shared" si="3"/>
        <v/>
      </c>
      <c r="N98" s="94" t="str">
        <f>IF(登録管理!N98="","",登録管理!N98)</f>
        <v/>
      </c>
      <c r="O98" s="1">
        <f t="shared" si="4"/>
        <v>0</v>
      </c>
      <c r="P98" s="1">
        <f t="shared" si="5"/>
        <v>0</v>
      </c>
    </row>
    <row r="99" spans="1:16" ht="14.25" customHeight="1">
      <c r="A99" s="58">
        <v>84</v>
      </c>
      <c r="B99" s="60" t="str">
        <f>IF(登録管理!C99="","",登録管理!C99)</f>
        <v/>
      </c>
      <c r="C99" s="60" t="str">
        <f>IF(登録管理!D99="","",登録管理!D99)</f>
        <v/>
      </c>
      <c r="D99" s="60" t="str">
        <f>IF(登録管理!E99="","",登録管理!E99)</f>
        <v/>
      </c>
      <c r="E99" s="71" t="str">
        <f>IF(AND(登録管理!F99="",登録管理!G99=""),"",登録管理!F99&amp;"　"&amp;登録管理!G99)</f>
        <v/>
      </c>
      <c r="F99" s="74"/>
      <c r="G99" s="76" t="str">
        <f>IF(登録管理!J99="","",登録管理!J99)</f>
        <v/>
      </c>
      <c r="H99" s="83"/>
      <c r="I99" s="83"/>
      <c r="J99" s="88"/>
      <c r="K99" s="83"/>
      <c r="L99" s="89"/>
      <c r="M99" s="93" t="str">
        <f t="shared" si="3"/>
        <v/>
      </c>
      <c r="N99" s="94" t="str">
        <f>IF(登録管理!N99="","",登録管理!N99)</f>
        <v/>
      </c>
      <c r="O99" s="1">
        <f t="shared" si="4"/>
        <v>0</v>
      </c>
      <c r="P99" s="1">
        <f t="shared" si="5"/>
        <v>0</v>
      </c>
    </row>
    <row r="100" spans="1:16" ht="14.25" customHeight="1">
      <c r="A100" s="58">
        <v>85</v>
      </c>
      <c r="B100" s="60" t="str">
        <f>IF(登録管理!C100="","",登録管理!C100)</f>
        <v/>
      </c>
      <c r="C100" s="60" t="str">
        <f>IF(登録管理!D100="","",登録管理!D100)</f>
        <v/>
      </c>
      <c r="D100" s="60" t="str">
        <f>IF(登録管理!E100="","",登録管理!E100)</f>
        <v/>
      </c>
      <c r="E100" s="71" t="str">
        <f>IF(AND(登録管理!F100="",登録管理!G100=""),"",登録管理!F100&amp;"　"&amp;登録管理!G100)</f>
        <v/>
      </c>
      <c r="F100" s="74"/>
      <c r="G100" s="76" t="str">
        <f>IF(登録管理!J100="","",登録管理!J100)</f>
        <v/>
      </c>
      <c r="H100" s="83"/>
      <c r="I100" s="83"/>
      <c r="J100" s="88"/>
      <c r="K100" s="83"/>
      <c r="L100" s="89"/>
      <c r="M100" s="93" t="str">
        <f t="shared" si="3"/>
        <v/>
      </c>
      <c r="N100" s="94" t="str">
        <f>IF(登録管理!N100="","",登録管理!N100)</f>
        <v/>
      </c>
      <c r="O100" s="1">
        <f t="shared" si="4"/>
        <v>0</v>
      </c>
      <c r="P100" s="1">
        <f t="shared" si="5"/>
        <v>0</v>
      </c>
    </row>
    <row r="101" spans="1:16" ht="14.25" customHeight="1">
      <c r="A101" s="58">
        <v>86</v>
      </c>
      <c r="B101" s="60" t="str">
        <f>IF(登録管理!C101="","",登録管理!C101)</f>
        <v/>
      </c>
      <c r="C101" s="60" t="str">
        <f>IF(登録管理!D101="","",登録管理!D101)</f>
        <v/>
      </c>
      <c r="D101" s="60" t="str">
        <f>IF(登録管理!E101="","",登録管理!E101)</f>
        <v/>
      </c>
      <c r="E101" s="71" t="str">
        <f>IF(AND(登録管理!F101="",登録管理!G101=""),"",登録管理!F101&amp;"　"&amp;登録管理!G101)</f>
        <v/>
      </c>
      <c r="F101" s="74"/>
      <c r="G101" s="76" t="str">
        <f>IF(登録管理!J101="","",登録管理!J101)</f>
        <v/>
      </c>
      <c r="H101" s="83"/>
      <c r="I101" s="83"/>
      <c r="J101" s="88"/>
      <c r="K101" s="83"/>
      <c r="L101" s="89"/>
      <c r="M101" s="93" t="str">
        <f t="shared" si="3"/>
        <v/>
      </c>
      <c r="N101" s="94" t="str">
        <f>IF(登録管理!N101="","",登録管理!N101)</f>
        <v/>
      </c>
      <c r="O101" s="1">
        <f t="shared" si="4"/>
        <v>0</v>
      </c>
      <c r="P101" s="1">
        <f t="shared" si="5"/>
        <v>0</v>
      </c>
    </row>
    <row r="102" spans="1:16" ht="14.25" customHeight="1">
      <c r="A102" s="58">
        <v>87</v>
      </c>
      <c r="B102" s="60" t="str">
        <f>IF(登録管理!C102="","",登録管理!C102)</f>
        <v/>
      </c>
      <c r="C102" s="60" t="str">
        <f>IF(登録管理!D102="","",登録管理!D102)</f>
        <v/>
      </c>
      <c r="D102" s="60" t="str">
        <f>IF(登録管理!E102="","",登録管理!E102)</f>
        <v/>
      </c>
      <c r="E102" s="71" t="str">
        <f>IF(AND(登録管理!F102="",登録管理!G102=""),"",登録管理!F102&amp;"　"&amp;登録管理!G102)</f>
        <v/>
      </c>
      <c r="F102" s="74"/>
      <c r="G102" s="76" t="str">
        <f>IF(登録管理!J102="","",登録管理!J102)</f>
        <v/>
      </c>
      <c r="H102" s="83"/>
      <c r="I102" s="83"/>
      <c r="J102" s="88"/>
      <c r="K102" s="83"/>
      <c r="L102" s="89"/>
      <c r="M102" s="93" t="str">
        <f t="shared" si="3"/>
        <v/>
      </c>
      <c r="N102" s="94" t="str">
        <f>IF(登録管理!N102="","",登録管理!N102)</f>
        <v/>
      </c>
      <c r="O102" s="1">
        <f t="shared" si="4"/>
        <v>0</v>
      </c>
      <c r="P102" s="1">
        <f t="shared" si="5"/>
        <v>0</v>
      </c>
    </row>
    <row r="103" spans="1:16" ht="14.25" customHeight="1">
      <c r="A103" s="58">
        <v>88</v>
      </c>
      <c r="B103" s="60" t="str">
        <f>IF(登録管理!C103="","",登録管理!C103)</f>
        <v/>
      </c>
      <c r="C103" s="60" t="str">
        <f>IF(登録管理!D103="","",登録管理!D103)</f>
        <v/>
      </c>
      <c r="D103" s="60" t="str">
        <f>IF(登録管理!E103="","",登録管理!E103)</f>
        <v/>
      </c>
      <c r="E103" s="71" t="str">
        <f>IF(AND(登録管理!F103="",登録管理!G103=""),"",登録管理!F103&amp;"　"&amp;登録管理!G103)</f>
        <v/>
      </c>
      <c r="F103" s="74"/>
      <c r="G103" s="76" t="str">
        <f>IF(登録管理!J103="","",登録管理!J103)</f>
        <v/>
      </c>
      <c r="H103" s="83"/>
      <c r="I103" s="83"/>
      <c r="J103" s="88"/>
      <c r="K103" s="83"/>
      <c r="L103" s="89"/>
      <c r="M103" s="93" t="str">
        <f t="shared" si="3"/>
        <v/>
      </c>
      <c r="N103" s="94" t="str">
        <f>IF(登録管理!N103="","",登録管理!N103)</f>
        <v/>
      </c>
      <c r="O103" s="1">
        <f t="shared" si="4"/>
        <v>0</v>
      </c>
      <c r="P103" s="1">
        <f t="shared" si="5"/>
        <v>0</v>
      </c>
    </row>
    <row r="104" spans="1:16" ht="14.25" customHeight="1">
      <c r="A104" s="58">
        <v>89</v>
      </c>
      <c r="B104" s="60" t="str">
        <f>IF(登録管理!C104="","",登録管理!C104)</f>
        <v/>
      </c>
      <c r="C104" s="60" t="str">
        <f>IF(登録管理!D104="","",登録管理!D104)</f>
        <v/>
      </c>
      <c r="D104" s="60" t="str">
        <f>IF(登録管理!E104="","",登録管理!E104)</f>
        <v/>
      </c>
      <c r="E104" s="71" t="str">
        <f>IF(AND(登録管理!F104="",登録管理!G104=""),"",登録管理!F104&amp;"　"&amp;登録管理!G104)</f>
        <v/>
      </c>
      <c r="F104" s="74"/>
      <c r="G104" s="76" t="str">
        <f>IF(登録管理!J104="","",登録管理!J104)</f>
        <v/>
      </c>
      <c r="H104" s="83"/>
      <c r="I104" s="83"/>
      <c r="J104" s="88"/>
      <c r="K104" s="83"/>
      <c r="L104" s="89"/>
      <c r="M104" s="93" t="str">
        <f t="shared" si="3"/>
        <v/>
      </c>
      <c r="N104" s="94" t="str">
        <f>IF(登録管理!N104="","",登録管理!N104)</f>
        <v/>
      </c>
      <c r="O104" s="1">
        <f t="shared" si="4"/>
        <v>0</v>
      </c>
      <c r="P104" s="1">
        <f t="shared" si="5"/>
        <v>0</v>
      </c>
    </row>
    <row r="105" spans="1:16" ht="14.25" customHeight="1">
      <c r="A105" s="58">
        <v>90</v>
      </c>
      <c r="B105" s="60" t="str">
        <f>IF(登録管理!C105="","",登録管理!C105)</f>
        <v/>
      </c>
      <c r="C105" s="60" t="str">
        <f>IF(登録管理!D105="","",登録管理!D105)</f>
        <v/>
      </c>
      <c r="D105" s="60" t="str">
        <f>IF(登録管理!E105="","",登録管理!E105)</f>
        <v/>
      </c>
      <c r="E105" s="71" t="str">
        <f>IF(AND(登録管理!F105="",登録管理!G105=""),"",登録管理!F105&amp;"　"&amp;登録管理!G105)</f>
        <v/>
      </c>
      <c r="F105" s="74"/>
      <c r="G105" s="76" t="str">
        <f>IF(登録管理!J105="","",登録管理!J105)</f>
        <v/>
      </c>
      <c r="H105" s="83"/>
      <c r="I105" s="83"/>
      <c r="J105" s="88"/>
      <c r="K105" s="83"/>
      <c r="L105" s="89"/>
      <c r="M105" s="93" t="str">
        <f t="shared" si="3"/>
        <v/>
      </c>
      <c r="N105" s="94" t="str">
        <f>IF(登録管理!N105="","",登録管理!N105)</f>
        <v/>
      </c>
      <c r="O105" s="1">
        <f t="shared" si="4"/>
        <v>0</v>
      </c>
      <c r="P105" s="1">
        <f t="shared" si="5"/>
        <v>0</v>
      </c>
    </row>
    <row r="106" spans="1:16" ht="14.25" customHeight="1">
      <c r="A106" s="58">
        <v>91</v>
      </c>
      <c r="B106" s="60" t="str">
        <f>IF(登録管理!C106="","",登録管理!C106)</f>
        <v/>
      </c>
      <c r="C106" s="60" t="str">
        <f>IF(登録管理!D106="","",登録管理!D106)</f>
        <v/>
      </c>
      <c r="D106" s="60" t="str">
        <f>IF(登録管理!E106="","",登録管理!E106)</f>
        <v/>
      </c>
      <c r="E106" s="71" t="str">
        <f>IF(AND(登録管理!F106="",登録管理!G106=""),"",登録管理!F106&amp;"　"&amp;登録管理!G106)</f>
        <v/>
      </c>
      <c r="F106" s="74"/>
      <c r="G106" s="76" t="str">
        <f>IF(登録管理!J106="","",登録管理!J106)</f>
        <v/>
      </c>
      <c r="H106" s="83"/>
      <c r="I106" s="83"/>
      <c r="J106" s="88"/>
      <c r="K106" s="83"/>
      <c r="L106" s="89"/>
      <c r="M106" s="93" t="str">
        <f t="shared" si="3"/>
        <v/>
      </c>
      <c r="N106" s="94" t="str">
        <f>IF(登録管理!N106="","",登録管理!N106)</f>
        <v/>
      </c>
      <c r="O106" s="1">
        <f t="shared" si="4"/>
        <v>0</v>
      </c>
      <c r="P106" s="1">
        <f t="shared" si="5"/>
        <v>0</v>
      </c>
    </row>
    <row r="107" spans="1:16" ht="14.25" customHeight="1">
      <c r="A107" s="58">
        <v>92</v>
      </c>
      <c r="B107" s="60" t="str">
        <f>IF(登録管理!C107="","",登録管理!C107)</f>
        <v/>
      </c>
      <c r="C107" s="60" t="str">
        <f>IF(登録管理!D107="","",登録管理!D107)</f>
        <v/>
      </c>
      <c r="D107" s="60" t="str">
        <f>IF(登録管理!E107="","",登録管理!E107)</f>
        <v/>
      </c>
      <c r="E107" s="71" t="str">
        <f>IF(AND(登録管理!F107="",登録管理!G107=""),"",登録管理!F107&amp;"　"&amp;登録管理!G107)</f>
        <v/>
      </c>
      <c r="F107" s="74"/>
      <c r="G107" s="76" t="str">
        <f>IF(登録管理!J107="","",登録管理!J107)</f>
        <v/>
      </c>
      <c r="H107" s="83"/>
      <c r="I107" s="83"/>
      <c r="J107" s="88"/>
      <c r="K107" s="83"/>
      <c r="L107" s="89"/>
      <c r="M107" s="93" t="str">
        <f t="shared" si="3"/>
        <v/>
      </c>
      <c r="N107" s="94" t="str">
        <f>IF(登録管理!N107="","",登録管理!N107)</f>
        <v/>
      </c>
      <c r="O107" s="1">
        <f t="shared" si="4"/>
        <v>0</v>
      </c>
      <c r="P107" s="1">
        <f t="shared" si="5"/>
        <v>0</v>
      </c>
    </row>
    <row r="108" spans="1:16" ht="14.25" customHeight="1">
      <c r="A108" s="58">
        <v>93</v>
      </c>
      <c r="B108" s="60" t="str">
        <f>IF(登録管理!C108="","",登録管理!C108)</f>
        <v/>
      </c>
      <c r="C108" s="60" t="str">
        <f>IF(登録管理!D108="","",登録管理!D108)</f>
        <v/>
      </c>
      <c r="D108" s="60" t="str">
        <f>IF(登録管理!E108="","",登録管理!E108)</f>
        <v/>
      </c>
      <c r="E108" s="71" t="str">
        <f>IF(AND(登録管理!F108="",登録管理!G108=""),"",登録管理!F108&amp;"　"&amp;登録管理!G108)</f>
        <v/>
      </c>
      <c r="F108" s="74"/>
      <c r="G108" s="76" t="str">
        <f>IF(登録管理!J108="","",登録管理!J108)</f>
        <v/>
      </c>
      <c r="H108" s="83"/>
      <c r="I108" s="83"/>
      <c r="J108" s="88"/>
      <c r="K108" s="83"/>
      <c r="L108" s="89"/>
      <c r="M108" s="93" t="str">
        <f t="shared" si="3"/>
        <v/>
      </c>
      <c r="N108" s="94" t="str">
        <f>IF(登録管理!N108="","",登録管理!N108)</f>
        <v/>
      </c>
      <c r="O108" s="1">
        <f t="shared" si="4"/>
        <v>0</v>
      </c>
      <c r="P108" s="1">
        <f t="shared" si="5"/>
        <v>0</v>
      </c>
    </row>
    <row r="109" spans="1:16" ht="14.25" customHeight="1">
      <c r="A109" s="58">
        <v>94</v>
      </c>
      <c r="B109" s="60" t="str">
        <f>IF(登録管理!C109="","",登録管理!C109)</f>
        <v/>
      </c>
      <c r="C109" s="60" t="str">
        <f>IF(登録管理!D109="","",登録管理!D109)</f>
        <v/>
      </c>
      <c r="D109" s="60" t="str">
        <f>IF(登録管理!E109="","",登録管理!E109)</f>
        <v/>
      </c>
      <c r="E109" s="71" t="str">
        <f>IF(AND(登録管理!F109="",登録管理!G109=""),"",登録管理!F109&amp;"　"&amp;登録管理!G109)</f>
        <v/>
      </c>
      <c r="F109" s="74"/>
      <c r="G109" s="76" t="str">
        <f>IF(登録管理!J109="","",登録管理!J109)</f>
        <v/>
      </c>
      <c r="H109" s="83"/>
      <c r="I109" s="83"/>
      <c r="J109" s="88"/>
      <c r="K109" s="83"/>
      <c r="L109" s="89"/>
      <c r="M109" s="93" t="str">
        <f t="shared" si="3"/>
        <v/>
      </c>
      <c r="N109" s="94" t="str">
        <f>IF(登録管理!N109="","",登録管理!N109)</f>
        <v/>
      </c>
      <c r="O109" s="1">
        <f t="shared" si="4"/>
        <v>0</v>
      </c>
      <c r="P109" s="1">
        <f t="shared" si="5"/>
        <v>0</v>
      </c>
    </row>
    <row r="110" spans="1:16" ht="14.25" customHeight="1">
      <c r="A110" s="58">
        <v>95</v>
      </c>
      <c r="B110" s="60" t="str">
        <f>IF(登録管理!C110="","",登録管理!C110)</f>
        <v/>
      </c>
      <c r="C110" s="60" t="str">
        <f>IF(登録管理!D110="","",登録管理!D110)</f>
        <v/>
      </c>
      <c r="D110" s="60" t="str">
        <f>IF(登録管理!E110="","",登録管理!E110)</f>
        <v/>
      </c>
      <c r="E110" s="71" t="str">
        <f>IF(AND(登録管理!F110="",登録管理!G110=""),"",登録管理!F110&amp;"　"&amp;登録管理!G110)</f>
        <v/>
      </c>
      <c r="F110" s="74"/>
      <c r="G110" s="76" t="str">
        <f>IF(登録管理!J110="","",登録管理!J110)</f>
        <v/>
      </c>
      <c r="H110" s="83"/>
      <c r="I110" s="83"/>
      <c r="J110" s="88"/>
      <c r="K110" s="83"/>
      <c r="L110" s="89"/>
      <c r="M110" s="93" t="str">
        <f t="shared" si="3"/>
        <v/>
      </c>
      <c r="N110" s="94" t="str">
        <f>IF(登録管理!N110="","",登録管理!N110)</f>
        <v/>
      </c>
      <c r="O110" s="1">
        <f t="shared" si="4"/>
        <v>0</v>
      </c>
      <c r="P110" s="1">
        <f t="shared" si="5"/>
        <v>0</v>
      </c>
    </row>
    <row r="111" spans="1:16" ht="14.25" customHeight="1">
      <c r="A111" s="58">
        <v>96</v>
      </c>
      <c r="B111" s="60" t="str">
        <f>IF(登録管理!C111="","",登録管理!C111)</f>
        <v/>
      </c>
      <c r="C111" s="60" t="str">
        <f>IF(登録管理!D111="","",登録管理!D111)</f>
        <v/>
      </c>
      <c r="D111" s="60" t="str">
        <f>IF(登録管理!E111="","",登録管理!E111)</f>
        <v/>
      </c>
      <c r="E111" s="71" t="str">
        <f>IF(AND(登録管理!F111="",登録管理!G111=""),"",登録管理!F111&amp;"　"&amp;登録管理!G111)</f>
        <v/>
      </c>
      <c r="F111" s="74"/>
      <c r="G111" s="76" t="str">
        <f>IF(登録管理!J111="","",登録管理!J111)</f>
        <v/>
      </c>
      <c r="H111" s="83"/>
      <c r="I111" s="83"/>
      <c r="J111" s="88"/>
      <c r="K111" s="83"/>
      <c r="L111" s="89"/>
      <c r="M111" s="93" t="str">
        <f t="shared" si="3"/>
        <v/>
      </c>
      <c r="N111" s="94" t="str">
        <f>IF(登録管理!N111="","",登録管理!N111)</f>
        <v/>
      </c>
      <c r="O111" s="1">
        <f t="shared" si="4"/>
        <v>0</v>
      </c>
      <c r="P111" s="1">
        <f t="shared" si="5"/>
        <v>0</v>
      </c>
    </row>
    <row r="112" spans="1:16" ht="14.25" customHeight="1">
      <c r="A112" s="58">
        <v>97</v>
      </c>
      <c r="B112" s="60" t="str">
        <f>IF(登録管理!C112="","",登録管理!C112)</f>
        <v/>
      </c>
      <c r="C112" s="60" t="str">
        <f>IF(登録管理!D112="","",登録管理!D112)</f>
        <v/>
      </c>
      <c r="D112" s="60" t="str">
        <f>IF(登録管理!E112="","",登録管理!E112)</f>
        <v/>
      </c>
      <c r="E112" s="71" t="str">
        <f>IF(AND(登録管理!F112="",登録管理!G112=""),"",登録管理!F112&amp;"　"&amp;登録管理!G112)</f>
        <v/>
      </c>
      <c r="F112" s="74"/>
      <c r="G112" s="76" t="str">
        <f>IF(登録管理!J112="","",登録管理!J112)</f>
        <v/>
      </c>
      <c r="H112" s="83"/>
      <c r="I112" s="83"/>
      <c r="J112" s="88"/>
      <c r="K112" s="83"/>
      <c r="L112" s="89"/>
      <c r="M112" s="93" t="str">
        <f t="shared" si="3"/>
        <v/>
      </c>
      <c r="N112" s="94" t="str">
        <f>IF(登録管理!N112="","",登録管理!N112)</f>
        <v/>
      </c>
      <c r="O112" s="1">
        <f t="shared" si="4"/>
        <v>0</v>
      </c>
      <c r="P112" s="1">
        <f t="shared" si="5"/>
        <v>0</v>
      </c>
    </row>
    <row r="113" spans="1:16" ht="14.25" customHeight="1">
      <c r="A113" s="58">
        <v>98</v>
      </c>
      <c r="B113" s="60" t="str">
        <f>IF(登録管理!C113="","",登録管理!C113)</f>
        <v/>
      </c>
      <c r="C113" s="60" t="str">
        <f>IF(登録管理!D113="","",登録管理!D113)</f>
        <v/>
      </c>
      <c r="D113" s="60" t="str">
        <f>IF(登録管理!E113="","",登録管理!E113)</f>
        <v/>
      </c>
      <c r="E113" s="71" t="str">
        <f>IF(AND(登録管理!F113="",登録管理!G113=""),"",登録管理!F113&amp;"　"&amp;登録管理!G113)</f>
        <v/>
      </c>
      <c r="F113" s="74"/>
      <c r="G113" s="76" t="str">
        <f>IF(登録管理!J113="","",登録管理!J113)</f>
        <v/>
      </c>
      <c r="H113" s="83"/>
      <c r="I113" s="83"/>
      <c r="J113" s="88"/>
      <c r="K113" s="83"/>
      <c r="L113" s="89"/>
      <c r="M113" s="93" t="str">
        <f t="shared" si="3"/>
        <v/>
      </c>
      <c r="N113" s="94" t="str">
        <f>IF(登録管理!N113="","",登録管理!N113)</f>
        <v/>
      </c>
      <c r="O113" s="1">
        <f t="shared" si="4"/>
        <v>0</v>
      </c>
      <c r="P113" s="1">
        <f t="shared" si="5"/>
        <v>0</v>
      </c>
    </row>
    <row r="114" spans="1:16" ht="14.25" customHeight="1">
      <c r="A114" s="58">
        <v>99</v>
      </c>
      <c r="B114" s="60" t="str">
        <f>IF(登録管理!C114="","",登録管理!C114)</f>
        <v/>
      </c>
      <c r="C114" s="60" t="str">
        <f>IF(登録管理!D114="","",登録管理!D114)</f>
        <v/>
      </c>
      <c r="D114" s="60" t="str">
        <f>IF(登録管理!E114="","",登録管理!E114)</f>
        <v/>
      </c>
      <c r="E114" s="71" t="str">
        <f>IF(AND(登録管理!F114="",登録管理!G114=""),"",登録管理!F114&amp;"　"&amp;登録管理!G114)</f>
        <v/>
      </c>
      <c r="F114" s="74"/>
      <c r="G114" s="76" t="str">
        <f>IF(登録管理!J114="","",登録管理!J114)</f>
        <v/>
      </c>
      <c r="H114" s="83"/>
      <c r="I114" s="83"/>
      <c r="J114" s="88"/>
      <c r="K114" s="83"/>
      <c r="L114" s="89"/>
      <c r="M114" s="93" t="str">
        <f t="shared" si="3"/>
        <v/>
      </c>
      <c r="N114" s="94" t="str">
        <f>IF(登録管理!N114="","",登録管理!N114)</f>
        <v/>
      </c>
      <c r="O114" s="1">
        <f t="shared" si="4"/>
        <v>0</v>
      </c>
      <c r="P114" s="1">
        <f t="shared" si="5"/>
        <v>0</v>
      </c>
    </row>
    <row r="115" spans="1:16" ht="14.25" customHeight="1">
      <c r="A115" s="58">
        <v>100</v>
      </c>
      <c r="B115" s="60" t="str">
        <f>IF(登録管理!C115="","",登録管理!C115)</f>
        <v/>
      </c>
      <c r="C115" s="60" t="str">
        <f>IF(登録管理!D115="","",登録管理!D115)</f>
        <v/>
      </c>
      <c r="D115" s="60" t="str">
        <f>IF(登録管理!E115="","",登録管理!E115)</f>
        <v/>
      </c>
      <c r="E115" s="71" t="str">
        <f>IF(AND(登録管理!F115="",登録管理!G115=""),"",登録管理!F115&amp;"　"&amp;登録管理!G115)</f>
        <v/>
      </c>
      <c r="F115" s="74"/>
      <c r="G115" s="76" t="str">
        <f>IF(登録管理!J115="","",登録管理!J115)</f>
        <v/>
      </c>
      <c r="H115" s="83"/>
      <c r="I115" s="83"/>
      <c r="J115" s="88"/>
      <c r="K115" s="83"/>
      <c r="L115" s="89"/>
      <c r="M115" s="93" t="str">
        <f t="shared" si="3"/>
        <v/>
      </c>
      <c r="N115" s="94" t="str">
        <f>IF(登録管理!N115="","",登録管理!N115)</f>
        <v/>
      </c>
      <c r="O115" s="1">
        <f t="shared" si="4"/>
        <v>0</v>
      </c>
      <c r="P115" s="1">
        <f t="shared" si="5"/>
        <v>0</v>
      </c>
    </row>
  </sheetData>
  <protectedRanges>
    <protectedRange sqref="I9:L11" name="範囲2"/>
    <protectedRange sqref="H16:J115" name="範囲1"/>
    <protectedRange sqref="I4" name="範囲6"/>
    <protectedRange sqref="I9:L11" name="範囲3"/>
    <protectedRange sqref="H16:L115" name="範囲4"/>
  </protectedRanges>
  <mergeCells count="125">
    <mergeCell ref="A1:G1"/>
    <mergeCell ref="I1:L1"/>
    <mergeCell ref="A2:G2"/>
    <mergeCell ref="A3:B3"/>
    <mergeCell ref="C3:H3"/>
    <mergeCell ref="A4:B4"/>
    <mergeCell ref="C4:H4"/>
    <mergeCell ref="I7:J7"/>
    <mergeCell ref="K7:L7"/>
    <mergeCell ref="C14:D14"/>
    <mergeCell ref="H14:L1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C7:C12"/>
    <mergeCell ref="D7:D9"/>
    <mergeCell ref="E7:E9"/>
    <mergeCell ref="F7:F9"/>
    <mergeCell ref="H7:H11"/>
    <mergeCell ref="D10:D12"/>
    <mergeCell ref="E10:E12"/>
    <mergeCell ref="F10:F12"/>
    <mergeCell ref="A14:A15"/>
    <mergeCell ref="B14:B15"/>
    <mergeCell ref="E14:F15"/>
    <mergeCell ref="G14:G15"/>
    <mergeCell ref="M14:M15"/>
    <mergeCell ref="N14:N15"/>
  </mergeCells>
  <phoneticPr fontId="2"/>
  <dataValidations count="9">
    <dataValidation type="list" allowBlank="0" showDropDown="0" showInputMessage="1" showErrorMessage="1" errorTitle="大会申込" error="コンボボックスの中から選択して下さい。" sqref="H16:H115">
      <formula1>IF(B16="男子",男子種目,IF(B16="女子",女子種目))</formula1>
    </dataValidation>
    <dataValidation type="list" allowBlank="0" showDropDown="0" showInputMessage="1" showErrorMessage="1" errorTitle="大会申込" error="コンボボックスの中から選択して下さい。" sqref="K16:K115">
      <formula1>IF(B16="男子",男子4×100mRﾒﾝﾊﾞｰ,IF(B16="女子",女子4×100mRﾒﾝﾊﾞｰ))</formula1>
    </dataValidation>
    <dataValidation type="list" allowBlank="0" showDropDown="0" showInputMessage="1" showErrorMessage="1" errorTitle="大会申込" error="コンボボックスの中から選択して下さい。" sqref="L16:L115">
      <formula1>IF(B16="男子",男子4×400mRﾒﾝﾊﾞｰ,IF(B16="女子",女子4×400mRﾒﾝﾊﾞｰ))</formula1>
    </dataValidation>
    <dataValidation type="list" allowBlank="0" showDropDown="0" showInputMessage="1" showErrorMessage="1" errorTitle="大会申込" error="コンボボックスから選択して下さい。" sqref="I9:I11">
      <formula1>男子4×100mR</formula1>
    </dataValidation>
    <dataValidation type="list" allowBlank="0" showDropDown="0" showInputMessage="1" showErrorMessage="1" errorTitle="大会申込" error="コンボボックスから選択して下さい。" sqref="J9:J11">
      <formula1>男子4×400mR</formula1>
    </dataValidation>
    <dataValidation type="list" allowBlank="0" showDropDown="0" showInputMessage="1" showErrorMessage="1" errorTitle="大会申込" error="コンボボックスから選択して下さい。" sqref="K9:K11">
      <formula1>女子4×100mR</formula1>
    </dataValidation>
    <dataValidation type="list" allowBlank="0" showDropDown="0" showInputMessage="1" showErrorMessage="1" errorTitle="大会申込" error="コンボボックスから選択して下さい。" sqref="L9:L11">
      <formula1>女子4×400mR</formula1>
    </dataValidation>
    <dataValidation allowBlank="1" showDropDown="0" showInputMessage="1" showErrorMessage="1" prompt="3種目以上の申し込みはできません。" sqref="J16:J115"/>
    <dataValidation type="list" allowBlank="0" showDropDown="0" showInputMessage="1" showErrorMessage="1" errorTitle="大会申込" error="コンボボックスの中から選択して下さい。" sqref="I16:I115">
      <formula1>IF(B16="男子",男子種目,IF(B16="女子",女子種目))</formula1>
    </dataValidation>
  </dataValidations>
  <pageMargins left="0.59055118110236227" right="0.39370078740157483" top="0.39370078740157483" bottom="0.39370078740157483" header="0.51181102362204722" footer="0.51181102362204722"/>
  <pageSetup paperSize="9" fitToWidth="1" fitToHeight="1" orientation="landscape" usePrinterDefaults="1" horizontalDpi="6553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16"/>
  <sheetViews>
    <sheetView topLeftCell="A28" workbookViewId="0">
      <selection activeCell="J15" sqref="J15:J16"/>
    </sheetView>
  </sheetViews>
  <sheetFormatPr defaultRowHeight="11.25"/>
  <cols>
    <col min="1" max="1" width="9.625" style="1" customWidth="1"/>
    <col min="2" max="2" width="13.625" style="1" customWidth="1"/>
    <col min="3" max="3" width="5.875" style="1" customWidth="1"/>
    <col min="4" max="4" width="8.125" style="1" customWidth="1"/>
    <col min="5" max="5" width="9.625" style="1" customWidth="1"/>
    <col min="6" max="6" width="13.625" style="1" customWidth="1"/>
    <col min="7" max="7" width="5.875" style="1" customWidth="1"/>
    <col min="8" max="8" width="8.125" style="1" customWidth="1"/>
    <col min="9" max="10" width="9.875" style="1" customWidth="1"/>
    <col min="11" max="11" width="17.5" style="1" customWidth="1"/>
    <col min="12" max="12" width="4.5" style="1" customWidth="1"/>
    <col min="13" max="13" width="2.375" style="1" customWidth="1"/>
    <col min="14" max="14" width="5" style="1" customWidth="1"/>
    <col min="15" max="16384" width="9" style="1" customWidth="1"/>
  </cols>
  <sheetData>
    <row r="1" spans="1:14" ht="19.5">
      <c r="A1" s="29" t="s">
        <v>91</v>
      </c>
      <c r="B1" s="31" t="str">
        <f>HYPERLINK("mailto:qqmu8a9d@rice.ocn.ne.jp","qqmu8a9d@rice.ocn.ne.jp")</f>
        <v>qqmu8a9d@rice.ocn.ne.jp</v>
      </c>
      <c r="C1" s="4"/>
      <c r="D1" s="4"/>
      <c r="E1" s="4"/>
      <c r="F1" s="4"/>
      <c r="G1" s="2"/>
      <c r="H1" s="2"/>
      <c r="I1" s="2"/>
      <c r="J1" s="2"/>
      <c r="K1" s="2"/>
      <c r="L1" s="2"/>
      <c r="M1" s="2"/>
    </row>
    <row r="2" spans="1:14" ht="14.25" customHeight="1">
      <c r="A2" s="97" t="s">
        <v>66</v>
      </c>
      <c r="B2" s="106"/>
      <c r="C2" s="114" t="s">
        <v>92</v>
      </c>
      <c r="D2" s="123"/>
      <c r="E2" s="123"/>
      <c r="F2" s="135"/>
      <c r="G2" s="143" t="s">
        <v>63</v>
      </c>
      <c r="H2" s="143"/>
      <c r="I2" s="143"/>
      <c r="J2" s="114" t="str">
        <f>IF(申込記入表!C3="","",申込記入表!C3)</f>
        <v>第77回市町村対抗青森県民スポーツ大会陸上競技</v>
      </c>
      <c r="K2" s="123"/>
      <c r="L2" s="123"/>
      <c r="M2" s="123"/>
      <c r="N2" s="180"/>
    </row>
    <row r="3" spans="1:14">
      <c r="A3" s="98" t="s">
        <v>169</v>
      </c>
      <c r="B3" s="107"/>
      <c r="C3" s="115" t="str">
        <f>IF(登録管理!D3="","",登録管理!D3)</f>
        <v/>
      </c>
      <c r="D3" s="124"/>
      <c r="E3" s="124"/>
      <c r="F3" s="136"/>
      <c r="G3" s="144" t="s">
        <v>77</v>
      </c>
      <c r="H3" s="144"/>
      <c r="I3" s="144"/>
      <c r="J3" s="67" t="str">
        <f>IF(登録管理!D8="","",登録管理!D8)</f>
        <v/>
      </c>
      <c r="K3" s="67"/>
      <c r="L3" s="67"/>
      <c r="M3" s="67"/>
      <c r="N3" s="181"/>
    </row>
    <row r="4" spans="1:14">
      <c r="A4" s="99" t="s">
        <v>51</v>
      </c>
      <c r="B4" s="54"/>
      <c r="C4" s="67" t="str">
        <f>IF(登録管理!D6="","",登録管理!D6)</f>
        <v/>
      </c>
      <c r="D4" s="67"/>
      <c r="E4" s="67"/>
      <c r="F4" s="67"/>
      <c r="G4" s="144" t="s">
        <v>42</v>
      </c>
      <c r="H4" s="144"/>
      <c r="I4" s="144"/>
      <c r="J4" s="67" t="str">
        <f>IF(登録管理!D11="","",登録管理!D11)</f>
        <v/>
      </c>
      <c r="K4" s="67"/>
      <c r="L4" s="67"/>
      <c r="M4" s="67"/>
      <c r="N4" s="181"/>
    </row>
    <row r="5" spans="1:14">
      <c r="A5" s="99" t="s">
        <v>17</v>
      </c>
      <c r="B5" s="54"/>
      <c r="C5" s="67" t="str">
        <f>IF(登録管理!D10="","",登録管理!D10)</f>
        <v/>
      </c>
      <c r="D5" s="67"/>
      <c r="E5" s="67"/>
      <c r="F5" s="67"/>
      <c r="G5" s="144" t="s">
        <v>79</v>
      </c>
      <c r="H5" s="144"/>
      <c r="I5" s="144"/>
      <c r="J5" s="67" t="str">
        <f>IF(登録管理!D7="","",登録管理!D7)</f>
        <v/>
      </c>
      <c r="K5" s="67"/>
      <c r="L5" s="67"/>
      <c r="M5" s="67"/>
      <c r="N5" s="181"/>
    </row>
    <row r="6" spans="1:14" ht="13.5" customHeight="1">
      <c r="A6" s="100" t="s">
        <v>54</v>
      </c>
      <c r="B6" s="108" t="s">
        <v>64</v>
      </c>
      <c r="C6" s="116">
        <f>SUM(C18:C61)</f>
        <v>0</v>
      </c>
      <c r="D6" s="125" t="s">
        <v>57</v>
      </c>
      <c r="E6" s="129">
        <f>K7</f>
        <v>0</v>
      </c>
      <c r="F6" s="137">
        <f t="shared" ref="F6:F13" si="0">C6*E6</f>
        <v>0</v>
      </c>
      <c r="G6" s="137">
        <f>SUM(F6:F7)</f>
        <v>0</v>
      </c>
      <c r="H6" s="137"/>
      <c r="I6" s="150" t="s">
        <v>4</v>
      </c>
      <c r="J6" s="150"/>
      <c r="K6" s="159" t="s">
        <v>75</v>
      </c>
      <c r="L6" s="166"/>
      <c r="M6" s="173"/>
      <c r="N6" s="182" t="s">
        <v>72</v>
      </c>
    </row>
    <row r="7" spans="1:14" ht="13.5" customHeight="1">
      <c r="A7" s="100"/>
      <c r="B7" s="108" t="s">
        <v>44</v>
      </c>
      <c r="C7" s="116">
        <f>C62+C66</f>
        <v>0</v>
      </c>
      <c r="D7" s="125" t="s">
        <v>57</v>
      </c>
      <c r="E7" s="129">
        <f>K8</f>
        <v>0</v>
      </c>
      <c r="F7" s="138">
        <f t="shared" si="0"/>
        <v>0</v>
      </c>
      <c r="G7" s="137"/>
      <c r="H7" s="137"/>
      <c r="I7" s="151" t="s">
        <v>68</v>
      </c>
      <c r="J7" s="151"/>
      <c r="K7" s="160"/>
      <c r="L7" s="167"/>
      <c r="M7" s="174"/>
      <c r="N7" s="183" t="s">
        <v>72</v>
      </c>
    </row>
    <row r="8" spans="1:14" ht="13.5" customHeight="1">
      <c r="A8" s="101" t="s">
        <v>26</v>
      </c>
      <c r="B8" s="109" t="s">
        <v>64</v>
      </c>
      <c r="C8" s="117">
        <f>SUM(G18:G61)</f>
        <v>0</v>
      </c>
      <c r="D8" s="126" t="s">
        <v>57</v>
      </c>
      <c r="E8" s="130">
        <f>K7</f>
        <v>0</v>
      </c>
      <c r="F8" s="139">
        <f t="shared" si="0"/>
        <v>0</v>
      </c>
      <c r="G8" s="145">
        <f>SUM(F8:F9)</f>
        <v>0</v>
      </c>
      <c r="H8" s="145"/>
      <c r="I8" s="151" t="s">
        <v>69</v>
      </c>
      <c r="J8" s="151"/>
      <c r="K8" s="160"/>
      <c r="L8" s="167"/>
      <c r="M8" s="174"/>
      <c r="N8" s="183" t="s">
        <v>72</v>
      </c>
    </row>
    <row r="9" spans="1:14" ht="13.5" customHeight="1">
      <c r="A9" s="101"/>
      <c r="B9" s="109" t="s">
        <v>44</v>
      </c>
      <c r="C9" s="117">
        <f>G62+G66</f>
        <v>0</v>
      </c>
      <c r="D9" s="126" t="s">
        <v>57</v>
      </c>
      <c r="E9" s="130">
        <f>K8</f>
        <v>0</v>
      </c>
      <c r="F9" s="139">
        <f t="shared" si="0"/>
        <v>0</v>
      </c>
      <c r="G9" s="145"/>
      <c r="H9" s="145"/>
      <c r="I9" s="151" t="s">
        <v>86</v>
      </c>
      <c r="J9" s="151"/>
      <c r="K9" s="161"/>
      <c r="L9" s="168"/>
      <c r="M9" s="175"/>
      <c r="N9" s="183" t="s">
        <v>72</v>
      </c>
    </row>
    <row r="10" spans="1:14" ht="13.5" customHeight="1">
      <c r="A10" s="102" t="s">
        <v>31</v>
      </c>
      <c r="B10" s="110" t="s">
        <v>64</v>
      </c>
      <c r="C10" s="118">
        <f>C6+C8</f>
        <v>0</v>
      </c>
      <c r="D10" s="124" t="s">
        <v>57</v>
      </c>
      <c r="E10" s="131">
        <f>K7</f>
        <v>0</v>
      </c>
      <c r="F10" s="140">
        <f t="shared" si="0"/>
        <v>0</v>
      </c>
      <c r="G10" s="146">
        <f>SUM(F10:F11)</f>
        <v>0</v>
      </c>
      <c r="H10" s="146"/>
      <c r="I10" s="152" t="s">
        <v>71</v>
      </c>
      <c r="J10" s="152"/>
      <c r="K10" s="162">
        <v>0</v>
      </c>
      <c r="L10" s="169"/>
      <c r="M10" s="176"/>
      <c r="N10" s="184" t="s">
        <v>72</v>
      </c>
    </row>
    <row r="11" spans="1:14" ht="13.5" customHeight="1">
      <c r="A11" s="102"/>
      <c r="B11" s="110" t="s">
        <v>44</v>
      </c>
      <c r="C11" s="118">
        <f>C7+C9</f>
        <v>0</v>
      </c>
      <c r="D11" s="124" t="s">
        <v>57</v>
      </c>
      <c r="E11" s="131">
        <f>K8</f>
        <v>0</v>
      </c>
      <c r="F11" s="140">
        <f t="shared" si="0"/>
        <v>0</v>
      </c>
      <c r="G11" s="146"/>
      <c r="H11" s="146"/>
      <c r="I11" s="153"/>
      <c r="J11" s="157"/>
      <c r="K11" s="157"/>
      <c r="L11" s="170"/>
      <c r="M11" s="177"/>
      <c r="N11" s="184"/>
    </row>
    <row r="12" spans="1:14">
      <c r="A12" s="102"/>
      <c r="B12" s="111" t="s">
        <v>84</v>
      </c>
      <c r="C12" s="119">
        <f>C15+G15</f>
        <v>0</v>
      </c>
      <c r="D12" s="127" t="s">
        <v>57</v>
      </c>
      <c r="E12" s="132">
        <f>K9</f>
        <v>0</v>
      </c>
      <c r="F12" s="141">
        <f t="shared" si="0"/>
        <v>0</v>
      </c>
      <c r="G12" s="147">
        <f>F12</f>
        <v>0</v>
      </c>
      <c r="H12" s="147"/>
      <c r="I12" s="154"/>
      <c r="J12" s="158"/>
      <c r="K12" s="163"/>
      <c r="L12" s="171"/>
      <c r="M12" s="178"/>
      <c r="N12" s="184"/>
    </row>
    <row r="13" spans="1:14" ht="14.25" customHeight="1">
      <c r="A13" s="103"/>
      <c r="B13" s="112" t="s">
        <v>65</v>
      </c>
      <c r="C13" s="120">
        <v>1</v>
      </c>
      <c r="D13" s="128" t="s">
        <v>57</v>
      </c>
      <c r="E13" s="133">
        <f>K10</f>
        <v>0</v>
      </c>
      <c r="F13" s="142">
        <f t="shared" si="0"/>
        <v>0</v>
      </c>
      <c r="G13" s="148">
        <f>F13</f>
        <v>0</v>
      </c>
      <c r="H13" s="148"/>
      <c r="I13" s="155" t="s">
        <v>74</v>
      </c>
      <c r="J13" s="155"/>
      <c r="K13" s="164">
        <f>SUM(G10:H13)</f>
        <v>0</v>
      </c>
      <c r="L13" s="172"/>
      <c r="M13" s="179"/>
      <c r="N13" s="185" t="s">
        <v>72</v>
      </c>
    </row>
    <row r="14" spans="1:14" ht="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ht="13.5" customHeight="1">
      <c r="A15" s="57" t="s">
        <v>15</v>
      </c>
      <c r="B15" s="57"/>
      <c r="C15" s="67">
        <f>申込記入表!D10</f>
        <v>0</v>
      </c>
      <c r="D15" s="67"/>
      <c r="E15" s="57" t="s">
        <v>80</v>
      </c>
      <c r="F15" s="57"/>
      <c r="G15" s="67">
        <f>申込記入表!E10</f>
        <v>0</v>
      </c>
      <c r="H15" s="67"/>
      <c r="I15" s="156" t="s">
        <v>89</v>
      </c>
      <c r="J15" s="57"/>
      <c r="K15" s="57" t="s">
        <v>8</v>
      </c>
      <c r="L15" s="57" t="s">
        <v>1</v>
      </c>
      <c r="M15" s="57"/>
      <c r="N15" s="57" t="s">
        <v>62</v>
      </c>
    </row>
    <row r="16" spans="1:14">
      <c r="A16" s="66" t="s">
        <v>67</v>
      </c>
      <c r="B16" s="66"/>
      <c r="C16" s="66" t="s">
        <v>61</v>
      </c>
      <c r="D16" s="66" t="s">
        <v>62</v>
      </c>
      <c r="E16" s="68" t="s">
        <v>67</v>
      </c>
      <c r="F16" s="68"/>
      <c r="G16" s="68" t="s">
        <v>61</v>
      </c>
      <c r="H16" s="68" t="s">
        <v>62</v>
      </c>
      <c r="I16" s="156"/>
      <c r="J16" s="57"/>
      <c r="K16" s="57"/>
      <c r="L16" s="57"/>
      <c r="M16" s="57"/>
      <c r="N16" s="57"/>
    </row>
    <row r="17" spans="1:14">
      <c r="A17" s="104" t="str">
        <f>IF(設定!E3="","",設定!E3)</f>
        <v>男子A100m</v>
      </c>
      <c r="B17" s="104"/>
      <c r="C17" s="121">
        <f>IF(A17="","",COUNTIF(申込記入表!$H$16:$J$115,A17))</f>
        <v>0</v>
      </c>
      <c r="D17" s="67" t="str">
        <f t="shared" ref="D17:D61" si="1">IF(A17="","",IF(C17&gt;99,"  NO","OK"))</f>
        <v>OK</v>
      </c>
      <c r="E17" s="134" t="str">
        <f>IF(設定!H3="","",設定!H3)</f>
        <v>女子A100m</v>
      </c>
      <c r="F17" s="134"/>
      <c r="G17" s="93">
        <f>IF(E17="","",COUNTIF(申込記入表!$H$16:$J$115,E17))</f>
        <v>0</v>
      </c>
      <c r="H17" s="67" t="str">
        <f t="shared" ref="H17:H61" si="2">IF(E17="","",IF(G17&gt;99,"  NO","OK"))</f>
        <v>OK</v>
      </c>
      <c r="I17" s="54" t="str">
        <f>IF(登録管理!D16="","",登録管理!D16)</f>
        <v/>
      </c>
      <c r="J17" s="54" t="str">
        <f>IF(登録管理!E16="","",登録管理!E16)</f>
        <v/>
      </c>
      <c r="K17" s="165" t="str">
        <f>IF(AND(登録管理!F16="",登録管理!G16=""),"",登録管理!F16&amp;"　"&amp;登録管理!G16)</f>
        <v/>
      </c>
      <c r="L17" s="67">
        <f>IF(OR(申込記入表!M16="",申込記入表!M16=0),0,申込記入表!M16)</f>
        <v>0</v>
      </c>
      <c r="M17" s="67"/>
      <c r="N17" s="93" t="str">
        <f t="shared" ref="N17:N80" si="3">IF(K17="","",IF(L17&gt;2,"  NO","OK"))</f>
        <v/>
      </c>
    </row>
    <row r="18" spans="1:14">
      <c r="A18" s="104" t="str">
        <f>IF(設定!E4="","",設定!E4)</f>
        <v>男子A400m</v>
      </c>
      <c r="B18" s="104"/>
      <c r="C18" s="121">
        <f>IF(A18="","",COUNTIF(申込記入表!$H$16:$J$115,A18))</f>
        <v>0</v>
      </c>
      <c r="D18" s="67" t="str">
        <f t="shared" si="1"/>
        <v>OK</v>
      </c>
      <c r="E18" s="134" t="str">
        <f>IF(設定!H4="","",設定!H4)</f>
        <v>女子A200m</v>
      </c>
      <c r="F18" s="134"/>
      <c r="G18" s="93">
        <f>IF(E18="","",COUNTIF(申込記入表!$H$16:$J$115,E18))</f>
        <v>0</v>
      </c>
      <c r="H18" s="67" t="str">
        <f t="shared" si="2"/>
        <v>OK</v>
      </c>
      <c r="I18" s="54" t="str">
        <f>IF(登録管理!D17="","",登録管理!D17)</f>
        <v/>
      </c>
      <c r="J18" s="54" t="str">
        <f>IF(登録管理!E17="","",登録管理!E17)</f>
        <v/>
      </c>
      <c r="K18" s="165" t="str">
        <f>IF(AND(登録管理!F17="",登録管理!G17=""),"",登録管理!F17&amp;"　"&amp;登録管理!G17)</f>
        <v/>
      </c>
      <c r="L18" s="67">
        <f>IF(OR(申込記入表!M17="",申込記入表!M17=0),0,申込記入表!M17)</f>
        <v>0</v>
      </c>
      <c r="M18" s="67"/>
      <c r="N18" s="93" t="str">
        <f t="shared" si="3"/>
        <v/>
      </c>
    </row>
    <row r="19" spans="1:14">
      <c r="A19" s="104" t="str">
        <f>IF(設定!E5="","",設定!E5)</f>
        <v>男子A1500m</v>
      </c>
      <c r="B19" s="104"/>
      <c r="C19" s="121">
        <f>IF(A19="","",COUNTIF(申込記入表!$H$16:$J$115,A19))</f>
        <v>0</v>
      </c>
      <c r="D19" s="67" t="str">
        <f t="shared" si="1"/>
        <v>OK</v>
      </c>
      <c r="E19" s="134" t="str">
        <f>IF(設定!H5="","",設定!H5)</f>
        <v>女子A1500m</v>
      </c>
      <c r="F19" s="134"/>
      <c r="G19" s="93">
        <f>IF(E19="","",COUNTIF(申込記入表!$H$16:$J$115,E19))</f>
        <v>0</v>
      </c>
      <c r="H19" s="67" t="str">
        <f t="shared" si="2"/>
        <v>OK</v>
      </c>
      <c r="I19" s="54" t="str">
        <f>IF(登録管理!D18="","",登録管理!D18)</f>
        <v/>
      </c>
      <c r="J19" s="54" t="str">
        <f>IF(登録管理!E18="","",登録管理!E18)</f>
        <v/>
      </c>
      <c r="K19" s="165" t="str">
        <f>IF(AND(登録管理!F18="",登録管理!G18=""),"",登録管理!F18&amp;"　"&amp;登録管理!G18)</f>
        <v/>
      </c>
      <c r="L19" s="67">
        <f>IF(OR(申込記入表!M18="",申込記入表!M18=0),0,申込記入表!M18)</f>
        <v>0</v>
      </c>
      <c r="M19" s="67"/>
      <c r="N19" s="93" t="str">
        <f t="shared" si="3"/>
        <v/>
      </c>
    </row>
    <row r="20" spans="1:14">
      <c r="A20" s="104" t="str">
        <f>IF(設定!E6="","",設定!E6)</f>
        <v>男子A5000m</v>
      </c>
      <c r="B20" s="104"/>
      <c r="C20" s="121">
        <f>IF(A20="","",COUNTIF(申込記入表!$H$16:$J$115,A20))</f>
        <v>0</v>
      </c>
      <c r="D20" s="67" t="str">
        <f t="shared" si="1"/>
        <v>OK</v>
      </c>
      <c r="E20" s="134" t="str">
        <f>IF(設定!H6="","",設定!H6)</f>
        <v>女子A走幅跳</v>
      </c>
      <c r="F20" s="134"/>
      <c r="G20" s="93">
        <f>IF(E20="","",COUNTIF(申込記入表!$H$16:$J$115,E20))</f>
        <v>0</v>
      </c>
      <c r="H20" s="67" t="str">
        <f t="shared" si="2"/>
        <v>OK</v>
      </c>
      <c r="I20" s="54" t="str">
        <f>IF(登録管理!D19="","",登録管理!D19)</f>
        <v/>
      </c>
      <c r="J20" s="54" t="str">
        <f>IF(登録管理!E19="","",登録管理!E19)</f>
        <v/>
      </c>
      <c r="K20" s="165" t="str">
        <f>IF(AND(登録管理!F19="",登録管理!G19=""),"",登録管理!F19&amp;"　"&amp;登録管理!G19)</f>
        <v/>
      </c>
      <c r="L20" s="67">
        <f>IF(OR(申込記入表!M19="",申込記入表!M19=0),0,申込記入表!M19)</f>
        <v>0</v>
      </c>
      <c r="M20" s="67"/>
      <c r="N20" s="93" t="str">
        <f t="shared" si="3"/>
        <v/>
      </c>
    </row>
    <row r="21" spans="1:14">
      <c r="A21" s="104" t="str">
        <f>IF(設定!E7="","",設定!E7)</f>
        <v>男子A走幅跳</v>
      </c>
      <c r="B21" s="104"/>
      <c r="C21" s="121">
        <f>IF(A21="","",COUNTIF(申込記入表!$H$16:$J$115,A21))</f>
        <v>0</v>
      </c>
      <c r="D21" s="67" t="str">
        <f t="shared" si="1"/>
        <v>OK</v>
      </c>
      <c r="E21" s="134" t="str">
        <f>IF(設定!H7="","",設定!H7)</f>
        <v>女子A走高跳</v>
      </c>
      <c r="F21" s="134"/>
      <c r="G21" s="93">
        <f>IF(E21="","",COUNTIF(申込記入表!$H$16:$J$115,E21))</f>
        <v>0</v>
      </c>
      <c r="H21" s="67" t="str">
        <f t="shared" si="2"/>
        <v>OK</v>
      </c>
      <c r="I21" s="54" t="str">
        <f>IF(登録管理!D20="","",登録管理!D20)</f>
        <v/>
      </c>
      <c r="J21" s="54" t="str">
        <f>IF(登録管理!E20="","",登録管理!E20)</f>
        <v/>
      </c>
      <c r="K21" s="165" t="str">
        <f>IF(AND(登録管理!F20="",登録管理!G20=""),"",登録管理!F20&amp;"　"&amp;登録管理!G20)</f>
        <v/>
      </c>
      <c r="L21" s="67">
        <f>IF(OR(申込記入表!M20="",申込記入表!M20=0),0,申込記入表!M20)</f>
        <v>0</v>
      </c>
      <c r="M21" s="67"/>
      <c r="N21" s="93" t="str">
        <f t="shared" si="3"/>
        <v/>
      </c>
    </row>
    <row r="22" spans="1:14">
      <c r="A22" s="104" t="str">
        <f>IF(設定!E8="","",設定!E8)</f>
        <v>男子A走高跳</v>
      </c>
      <c r="B22" s="104"/>
      <c r="C22" s="121">
        <f>IF(A22="","",COUNTIF(申込記入表!$H$16:$J$115,A22))</f>
        <v>0</v>
      </c>
      <c r="D22" s="67" t="str">
        <f t="shared" si="1"/>
        <v>OK</v>
      </c>
      <c r="E22" s="134" t="str">
        <f>IF(設定!H8="","",設定!H8)</f>
        <v>女子A砲丸投（4.00㎏）</v>
      </c>
      <c r="F22" s="134"/>
      <c r="G22" s="93">
        <f>IF(E22="","",COUNTIF(申込記入表!$H$16:$J$115,E22))</f>
        <v>0</v>
      </c>
      <c r="H22" s="67" t="str">
        <f t="shared" si="2"/>
        <v>OK</v>
      </c>
      <c r="I22" s="54" t="str">
        <f>IF(登録管理!D21="","",登録管理!D21)</f>
        <v/>
      </c>
      <c r="J22" s="54" t="str">
        <f>IF(登録管理!E21="","",登録管理!E21)</f>
        <v/>
      </c>
      <c r="K22" s="165" t="str">
        <f>IF(AND(登録管理!F21="",登録管理!G21=""),"",登録管理!F21&amp;"　"&amp;登録管理!G21)</f>
        <v/>
      </c>
      <c r="L22" s="67">
        <f>IF(OR(申込記入表!M21="",申込記入表!M21=0),0,申込記入表!M21)</f>
        <v>0</v>
      </c>
      <c r="M22" s="67"/>
      <c r="N22" s="93" t="str">
        <f t="shared" si="3"/>
        <v/>
      </c>
    </row>
    <row r="23" spans="1:14">
      <c r="A23" s="104" t="str">
        <f>IF(設定!E9="","",設定!E9)</f>
        <v>男子A砲丸投（7.26㎏）</v>
      </c>
      <c r="B23" s="104"/>
      <c r="C23" s="121">
        <f>IF(A23="","",COUNTIF(申込記入表!$H$16:$J$115,A23))</f>
        <v>0</v>
      </c>
      <c r="D23" s="67" t="str">
        <f t="shared" si="1"/>
        <v>OK</v>
      </c>
      <c r="E23" s="134" t="str">
        <f>IF(設定!H9="","",設定!H9)</f>
        <v>女子B100m</v>
      </c>
      <c r="F23" s="134"/>
      <c r="G23" s="93">
        <f>IF(E23="","",COUNTIF(申込記入表!$H$16:$J$115,E23))</f>
        <v>0</v>
      </c>
      <c r="H23" s="67" t="str">
        <f t="shared" si="2"/>
        <v>OK</v>
      </c>
      <c r="I23" s="54" t="str">
        <f>IF(登録管理!D22="","",登録管理!D22)</f>
        <v/>
      </c>
      <c r="J23" s="54" t="str">
        <f>IF(登録管理!E22="","",登録管理!E22)</f>
        <v/>
      </c>
      <c r="K23" s="165" t="str">
        <f>IF(AND(登録管理!F22="",登録管理!G22=""),"",登録管理!F22&amp;"　"&amp;登録管理!G22)</f>
        <v/>
      </c>
      <c r="L23" s="67">
        <f>IF(OR(申込記入表!M22="",申込記入表!M22=0),0,申込記入表!M22)</f>
        <v>0</v>
      </c>
      <c r="M23" s="67"/>
      <c r="N23" s="93" t="str">
        <f t="shared" si="3"/>
        <v/>
      </c>
    </row>
    <row r="24" spans="1:14">
      <c r="A24" s="104" t="str">
        <f>IF(設定!E10="","",設定!E10)</f>
        <v>男子B100m</v>
      </c>
      <c r="B24" s="104"/>
      <c r="C24" s="121">
        <f>IF(A24="","",COUNTIF(申込記入表!$H$16:$J$115,A24))</f>
        <v>0</v>
      </c>
      <c r="D24" s="67" t="str">
        <f t="shared" si="1"/>
        <v>OK</v>
      </c>
      <c r="E24" s="134" t="str">
        <f>IF(設定!H10="","",設定!H10)</f>
        <v>女子B200m</v>
      </c>
      <c r="F24" s="134"/>
      <c r="G24" s="93">
        <f>IF(E24="","",COUNTIF(申込記入表!$H$16:$J$115,E24))</f>
        <v>0</v>
      </c>
      <c r="H24" s="67" t="str">
        <f t="shared" si="2"/>
        <v>OK</v>
      </c>
      <c r="I24" s="54" t="str">
        <f>IF(登録管理!D23="","",登録管理!D23)</f>
        <v/>
      </c>
      <c r="J24" s="54" t="str">
        <f>IF(登録管理!E23="","",登録管理!E23)</f>
        <v/>
      </c>
      <c r="K24" s="165" t="str">
        <f>IF(AND(登録管理!F23="",登録管理!G23=""),"",登録管理!F23&amp;"　"&amp;登録管理!G23)</f>
        <v/>
      </c>
      <c r="L24" s="67">
        <f>IF(OR(申込記入表!M23="",申込記入表!M23=0),0,申込記入表!M23)</f>
        <v>0</v>
      </c>
      <c r="M24" s="67"/>
      <c r="N24" s="93" t="str">
        <f t="shared" si="3"/>
        <v/>
      </c>
    </row>
    <row r="25" spans="1:14">
      <c r="A25" s="104" t="str">
        <f>IF(設定!E11="","",設定!E11)</f>
        <v>男子B400m</v>
      </c>
      <c r="B25" s="104"/>
      <c r="C25" s="121">
        <f>IF(A25="","",COUNTIF(申込記入表!$H$16:$J$115,A25))</f>
        <v>0</v>
      </c>
      <c r="D25" s="67" t="str">
        <f t="shared" si="1"/>
        <v>OK</v>
      </c>
      <c r="E25" s="134" t="str">
        <f>IF(設定!H11="","",設定!H11)</f>
        <v>女子B1500m</v>
      </c>
      <c r="F25" s="134"/>
      <c r="G25" s="93">
        <f>IF(E25="","",COUNTIF(申込記入表!$H$16:$J$115,E25))</f>
        <v>0</v>
      </c>
      <c r="H25" s="67" t="str">
        <f t="shared" si="2"/>
        <v>OK</v>
      </c>
      <c r="I25" s="54" t="str">
        <f>IF(登録管理!D24="","",登録管理!D24)</f>
        <v/>
      </c>
      <c r="J25" s="54" t="str">
        <f>IF(登録管理!E24="","",登録管理!E24)</f>
        <v/>
      </c>
      <c r="K25" s="165" t="str">
        <f>IF(AND(登録管理!F24="",登録管理!G24=""),"",登録管理!F24&amp;"　"&amp;登録管理!G24)</f>
        <v/>
      </c>
      <c r="L25" s="67">
        <f>IF(OR(申込記入表!M24="",申込記入表!M24=0),0,申込記入表!M24)</f>
        <v>0</v>
      </c>
      <c r="M25" s="67"/>
      <c r="N25" s="93" t="str">
        <f t="shared" si="3"/>
        <v/>
      </c>
    </row>
    <row r="26" spans="1:14">
      <c r="A26" s="104" t="str">
        <f>IF(設定!E12="","",設定!E12)</f>
        <v>男子B1500m</v>
      </c>
      <c r="B26" s="104"/>
      <c r="C26" s="121">
        <f>IF(A26="","",COUNTIF(申込記入表!$H$16:$J$115,A26))</f>
        <v>0</v>
      </c>
      <c r="D26" s="67" t="str">
        <f t="shared" si="1"/>
        <v>OK</v>
      </c>
      <c r="E26" s="134" t="str">
        <f>IF(設定!H12="","",設定!H12)</f>
        <v>女子B走幅跳</v>
      </c>
      <c r="F26" s="134"/>
      <c r="G26" s="93">
        <f>IF(E26="","",COUNTIF(申込記入表!$H$16:$J$115,E26))</f>
        <v>0</v>
      </c>
      <c r="H26" s="67" t="str">
        <f t="shared" si="2"/>
        <v>OK</v>
      </c>
      <c r="I26" s="54" t="str">
        <f>IF(登録管理!D25="","",登録管理!D25)</f>
        <v/>
      </c>
      <c r="J26" s="54" t="str">
        <f>IF(登録管理!E25="","",登録管理!E25)</f>
        <v/>
      </c>
      <c r="K26" s="165" t="str">
        <f>IF(AND(登録管理!F25="",登録管理!G25=""),"",登録管理!F25&amp;"　"&amp;登録管理!G25)</f>
        <v/>
      </c>
      <c r="L26" s="67">
        <f>IF(OR(申込記入表!M25="",申込記入表!M25=0),0,申込記入表!M25)</f>
        <v>0</v>
      </c>
      <c r="M26" s="67"/>
      <c r="N26" s="93" t="str">
        <f t="shared" si="3"/>
        <v/>
      </c>
    </row>
    <row r="27" spans="1:14">
      <c r="A27" s="104" t="str">
        <f>IF(設定!E13="","",設定!E13)</f>
        <v>男子B5000m</v>
      </c>
      <c r="B27" s="104"/>
      <c r="C27" s="121">
        <f>IF(A27="","",COUNTIF(申込記入表!$H$16:$J$115,A27))</f>
        <v>0</v>
      </c>
      <c r="D27" s="67" t="str">
        <f t="shared" si="1"/>
        <v>OK</v>
      </c>
      <c r="E27" s="134" t="str">
        <f>IF(設定!H13="","",設定!H13)</f>
        <v>女子B走高跳</v>
      </c>
      <c r="F27" s="134"/>
      <c r="G27" s="93">
        <f>IF(E27="","",COUNTIF(申込記入表!$H$16:$J$115,E27))</f>
        <v>0</v>
      </c>
      <c r="H27" s="67" t="str">
        <f t="shared" si="2"/>
        <v>OK</v>
      </c>
      <c r="I27" s="54" t="str">
        <f>IF(登録管理!D26="","",登録管理!D26)</f>
        <v/>
      </c>
      <c r="J27" s="54" t="str">
        <f>IF(登録管理!E26="","",登録管理!E26)</f>
        <v/>
      </c>
      <c r="K27" s="165" t="str">
        <f>IF(AND(登録管理!F26="",登録管理!G26=""),"",登録管理!F26&amp;"　"&amp;登録管理!G26)</f>
        <v/>
      </c>
      <c r="L27" s="67">
        <f>IF(OR(申込記入表!M26="",申込記入表!M26=0),0,申込記入表!M26)</f>
        <v>0</v>
      </c>
      <c r="M27" s="67"/>
      <c r="N27" s="93" t="str">
        <f t="shared" si="3"/>
        <v/>
      </c>
    </row>
    <row r="28" spans="1:14">
      <c r="A28" s="104" t="str">
        <f>IF(設定!E14="","",設定!E14)</f>
        <v>男子B走幅跳</v>
      </c>
      <c r="B28" s="104"/>
      <c r="C28" s="121">
        <f>IF(A28="","",COUNTIF(申込記入表!$H$16:$J$115,A28))</f>
        <v>0</v>
      </c>
      <c r="D28" s="67" t="str">
        <f t="shared" si="1"/>
        <v>OK</v>
      </c>
      <c r="E28" s="134" t="str">
        <f>IF(設定!H14="","",設定!H14)</f>
        <v>女子B砲丸投（2.70㎏）</v>
      </c>
      <c r="F28" s="134"/>
      <c r="G28" s="93">
        <f>IF(E28="","",COUNTIF(申込記入表!$H$16:$J$115,E28))</f>
        <v>0</v>
      </c>
      <c r="H28" s="67" t="str">
        <f t="shared" si="2"/>
        <v>OK</v>
      </c>
      <c r="I28" s="54" t="str">
        <f>IF(登録管理!D27="","",登録管理!D27)</f>
        <v/>
      </c>
      <c r="J28" s="54" t="str">
        <f>IF(登録管理!E27="","",登録管理!E27)</f>
        <v/>
      </c>
      <c r="K28" s="165" t="str">
        <f>IF(AND(登録管理!F27="",登録管理!G27=""),"",登録管理!F27&amp;"　"&amp;登録管理!G27)</f>
        <v/>
      </c>
      <c r="L28" s="67">
        <f>IF(OR(申込記入表!M27="",申込記入表!M27=0),0,申込記入表!M27)</f>
        <v>0</v>
      </c>
      <c r="M28" s="67"/>
      <c r="N28" s="93" t="str">
        <f t="shared" si="3"/>
        <v/>
      </c>
    </row>
    <row r="29" spans="1:14">
      <c r="A29" s="104" t="str">
        <f>IF(設定!E15="","",設定!E15)</f>
        <v>男子B走高跳</v>
      </c>
      <c r="B29" s="104"/>
      <c r="C29" s="121">
        <f>IF(A29="","",COUNTIF(申込記入表!$H$16:$J$115,A29))</f>
        <v>0</v>
      </c>
      <c r="D29" s="67" t="str">
        <f t="shared" si="1"/>
        <v>OK</v>
      </c>
      <c r="E29" s="134" t="str">
        <f>IF(設定!H15="","",設定!H15)</f>
        <v/>
      </c>
      <c r="F29" s="134"/>
      <c r="G29" s="93" t="str">
        <f>IF(E29="","",COUNTIF(申込記入表!$H$16:$J$115,E29))</f>
        <v/>
      </c>
      <c r="H29" s="67" t="str">
        <f t="shared" si="2"/>
        <v/>
      </c>
      <c r="I29" s="54" t="str">
        <f>IF(登録管理!D28="","",登録管理!D28)</f>
        <v/>
      </c>
      <c r="J29" s="54" t="str">
        <f>IF(登録管理!E28="","",登録管理!E28)</f>
        <v/>
      </c>
      <c r="K29" s="165" t="str">
        <f>IF(AND(登録管理!F28="",登録管理!G28=""),"",登録管理!F28&amp;"　"&amp;登録管理!G28)</f>
        <v/>
      </c>
      <c r="L29" s="67">
        <f>IF(OR(申込記入表!M28="",申込記入表!M28=0),0,申込記入表!M28)</f>
        <v>0</v>
      </c>
      <c r="M29" s="67"/>
      <c r="N29" s="93" t="str">
        <f t="shared" si="3"/>
        <v/>
      </c>
    </row>
    <row r="30" spans="1:14">
      <c r="A30" s="104" t="str">
        <f>IF(設定!E16="","",設定!E16)</f>
        <v>男子B砲丸投（6.00㎏）</v>
      </c>
      <c r="B30" s="104"/>
      <c r="C30" s="121">
        <f>IF(A30="","",COUNTIF(申込記入表!$H$16:$J$115,A30))</f>
        <v>0</v>
      </c>
      <c r="D30" s="67" t="str">
        <f t="shared" si="1"/>
        <v>OK</v>
      </c>
      <c r="E30" s="134" t="str">
        <f>IF(設定!H16="","",設定!H16)</f>
        <v/>
      </c>
      <c r="F30" s="134"/>
      <c r="G30" s="93" t="str">
        <f>IF(E30="","",COUNTIF(申込記入表!$H$16:$J$115,E30))</f>
        <v/>
      </c>
      <c r="H30" s="67" t="str">
        <f t="shared" si="2"/>
        <v/>
      </c>
      <c r="I30" s="54" t="str">
        <f>IF(登録管理!D29="","",登録管理!D29)</f>
        <v/>
      </c>
      <c r="J30" s="54" t="str">
        <f>IF(登録管理!E29="","",登録管理!E29)</f>
        <v/>
      </c>
      <c r="K30" s="165" t="str">
        <f>IF(AND(登録管理!F29="",登録管理!G29=""),"",登録管理!F29&amp;"　"&amp;登録管理!G29)</f>
        <v/>
      </c>
      <c r="L30" s="67">
        <f>IF(OR(申込記入表!M29="",申込記入表!M29=0),0,申込記入表!M29)</f>
        <v>0</v>
      </c>
      <c r="M30" s="67"/>
      <c r="N30" s="93" t="str">
        <f t="shared" si="3"/>
        <v/>
      </c>
    </row>
    <row r="31" spans="1:14">
      <c r="A31" s="104" t="str">
        <f>IF(設定!E17="","",設定!E17)</f>
        <v>男子C100m</v>
      </c>
      <c r="B31" s="104"/>
      <c r="C31" s="121">
        <f>IF(A31="","",COUNTIF(申込記入表!$H$16:$J$115,A31))</f>
        <v>0</v>
      </c>
      <c r="D31" s="67" t="str">
        <f t="shared" si="1"/>
        <v>OK</v>
      </c>
      <c r="E31" s="134" t="str">
        <f>IF(設定!H17="","",設定!H17)</f>
        <v/>
      </c>
      <c r="F31" s="134"/>
      <c r="G31" s="93" t="str">
        <f>IF(E31="","",COUNTIF(申込記入表!$H$16:$J$115,E31))</f>
        <v/>
      </c>
      <c r="H31" s="67" t="str">
        <f t="shared" si="2"/>
        <v/>
      </c>
      <c r="I31" s="54" t="str">
        <f>IF(登録管理!D30="","",登録管理!D30)</f>
        <v/>
      </c>
      <c r="J31" s="54" t="str">
        <f>IF(登録管理!E30="","",登録管理!E30)</f>
        <v/>
      </c>
      <c r="K31" s="165" t="str">
        <f>IF(AND(登録管理!F30="",登録管理!G30=""),"",登録管理!F30&amp;"　"&amp;登録管理!G30)</f>
        <v/>
      </c>
      <c r="L31" s="67">
        <f>IF(OR(申込記入表!M30="",申込記入表!M30=0),0,申込記入表!M30)</f>
        <v>0</v>
      </c>
      <c r="M31" s="67"/>
      <c r="N31" s="93" t="str">
        <f t="shared" si="3"/>
        <v/>
      </c>
    </row>
    <row r="32" spans="1:14">
      <c r="A32" s="104" t="str">
        <f>IF(設定!E18="","",設定!E18)</f>
        <v>男子C1500m</v>
      </c>
      <c r="B32" s="104"/>
      <c r="C32" s="121">
        <f>IF(A32="","",COUNTIF(申込記入表!$H$16:$J$115,A32))</f>
        <v>0</v>
      </c>
      <c r="D32" s="67" t="str">
        <f t="shared" si="1"/>
        <v>OK</v>
      </c>
      <c r="E32" s="134" t="str">
        <f>IF(設定!H18="","",設定!H18)</f>
        <v/>
      </c>
      <c r="F32" s="134"/>
      <c r="G32" s="93" t="str">
        <f>IF(E32="","",COUNTIF(申込記入表!$H$16:$J$115,E32))</f>
        <v/>
      </c>
      <c r="H32" s="67" t="str">
        <f t="shared" si="2"/>
        <v/>
      </c>
      <c r="I32" s="54" t="str">
        <f>IF(登録管理!D31="","",登録管理!D31)</f>
        <v/>
      </c>
      <c r="J32" s="54" t="str">
        <f>IF(登録管理!E31="","",登録管理!E31)</f>
        <v/>
      </c>
      <c r="K32" s="165" t="str">
        <f>IF(AND(登録管理!F31="",登録管理!G31=""),"",登録管理!F31&amp;"　"&amp;登録管理!G31)</f>
        <v/>
      </c>
      <c r="L32" s="67">
        <f>IF(OR(申込記入表!M31="",申込記入表!M31=0),0,申込記入表!M31)</f>
        <v>0</v>
      </c>
      <c r="M32" s="67"/>
      <c r="N32" s="93" t="str">
        <f t="shared" si="3"/>
        <v/>
      </c>
    </row>
    <row r="33" spans="1:14">
      <c r="A33" s="104" t="str">
        <f>IF(設定!E19="","",設定!E19)</f>
        <v>男子C3000m</v>
      </c>
      <c r="B33" s="104"/>
      <c r="C33" s="121">
        <f>IF(A33="","",COUNTIF(申込記入表!$H$16:$J$115,A33))</f>
        <v>0</v>
      </c>
      <c r="D33" s="67" t="str">
        <f t="shared" si="1"/>
        <v>OK</v>
      </c>
      <c r="E33" s="134" t="str">
        <f>IF(設定!H19="","",設定!H19)</f>
        <v/>
      </c>
      <c r="F33" s="134"/>
      <c r="G33" s="93" t="str">
        <f>IF(E33="","",COUNTIF(申込記入表!$H$16:$J$115,E33))</f>
        <v/>
      </c>
      <c r="H33" s="67" t="str">
        <f t="shared" si="2"/>
        <v/>
      </c>
      <c r="I33" s="54" t="str">
        <f>IF(登録管理!D32="","",登録管理!D32)</f>
        <v/>
      </c>
      <c r="J33" s="54" t="str">
        <f>IF(登録管理!E32="","",登録管理!E32)</f>
        <v/>
      </c>
      <c r="K33" s="165" t="str">
        <f>IF(AND(登録管理!F32="",登録管理!G32=""),"",登録管理!F32&amp;"　"&amp;登録管理!G32)</f>
        <v/>
      </c>
      <c r="L33" s="67">
        <f>IF(OR(申込記入表!M32="",申込記入表!M32=0),0,申込記入表!M32)</f>
        <v>0</v>
      </c>
      <c r="M33" s="67"/>
      <c r="N33" s="93" t="str">
        <f t="shared" si="3"/>
        <v/>
      </c>
    </row>
    <row r="34" spans="1:14">
      <c r="A34" s="104" t="str">
        <f>IF(設定!E20="","",設定!E20)</f>
        <v>男子C走幅跳</v>
      </c>
      <c r="B34" s="104"/>
      <c r="C34" s="121">
        <f>IF(A34="","",COUNTIF(申込記入表!$H$16:$J$115,A34))</f>
        <v>0</v>
      </c>
      <c r="D34" s="67" t="str">
        <f t="shared" si="1"/>
        <v>OK</v>
      </c>
      <c r="E34" s="134" t="str">
        <f>IF(設定!H20="","",設定!H20)</f>
        <v/>
      </c>
      <c r="F34" s="134"/>
      <c r="G34" s="93" t="str">
        <f>IF(E34="","",COUNTIF(申込記入表!$H$16:$J$115,E34))</f>
        <v/>
      </c>
      <c r="H34" s="67" t="str">
        <f t="shared" si="2"/>
        <v/>
      </c>
      <c r="I34" s="54" t="str">
        <f>IF(登録管理!D33="","",登録管理!D33)</f>
        <v/>
      </c>
      <c r="J34" s="54" t="str">
        <f>IF(登録管理!E33="","",登録管理!E33)</f>
        <v/>
      </c>
      <c r="K34" s="165" t="str">
        <f>IF(AND(登録管理!F33="",登録管理!G33=""),"",登録管理!F33&amp;"　"&amp;登録管理!G33)</f>
        <v/>
      </c>
      <c r="L34" s="67">
        <f>IF(OR(申込記入表!M33="",申込記入表!M33=0),0,申込記入表!M33)</f>
        <v>0</v>
      </c>
      <c r="M34" s="67"/>
      <c r="N34" s="93" t="str">
        <f t="shared" si="3"/>
        <v/>
      </c>
    </row>
    <row r="35" spans="1:14">
      <c r="A35" s="104" t="str">
        <f>IF(設定!E21="","",設定!E21)</f>
        <v>男子C走高跳</v>
      </c>
      <c r="B35" s="104"/>
      <c r="C35" s="121">
        <f>IF(A35="","",COUNTIF(申込記入表!$H$16:$J$115,A35))</f>
        <v>0</v>
      </c>
      <c r="D35" s="67" t="str">
        <f t="shared" si="1"/>
        <v>OK</v>
      </c>
      <c r="E35" s="134" t="str">
        <f>IF(設定!H21="","",設定!H21)</f>
        <v/>
      </c>
      <c r="F35" s="134"/>
      <c r="G35" s="93" t="str">
        <f>IF(E35="","",COUNTIF(申込記入表!$H$16:$J$115,E35))</f>
        <v/>
      </c>
      <c r="H35" s="67" t="str">
        <f t="shared" si="2"/>
        <v/>
      </c>
      <c r="I35" s="54" t="str">
        <f>IF(登録管理!D34="","",登録管理!D34)</f>
        <v/>
      </c>
      <c r="J35" s="54" t="str">
        <f>IF(登録管理!E34="","",登録管理!E34)</f>
        <v/>
      </c>
      <c r="K35" s="165" t="str">
        <f>IF(AND(登録管理!F34="",登録管理!G34=""),"",登録管理!F34&amp;"　"&amp;登録管理!G34)</f>
        <v/>
      </c>
      <c r="L35" s="67">
        <f>IF(OR(申込記入表!M34="",申込記入表!M34=0),0,申込記入表!M34)</f>
        <v>0</v>
      </c>
      <c r="M35" s="67"/>
      <c r="N35" s="93" t="str">
        <f t="shared" si="3"/>
        <v/>
      </c>
    </row>
    <row r="36" spans="1:14">
      <c r="A36" s="104" t="str">
        <f>IF(設定!E22="","",設定!E22)</f>
        <v>男子C砲丸投（5.00㎏）</v>
      </c>
      <c r="B36" s="104"/>
      <c r="C36" s="121">
        <f>IF(A36="","",COUNTIF(申込記入表!$H$16:$J$115,A36))</f>
        <v>0</v>
      </c>
      <c r="D36" s="67" t="str">
        <f t="shared" si="1"/>
        <v>OK</v>
      </c>
      <c r="E36" s="134" t="str">
        <f>IF(設定!H22="","",設定!H22)</f>
        <v/>
      </c>
      <c r="F36" s="134"/>
      <c r="G36" s="93" t="str">
        <f>IF(E36="","",COUNTIF(申込記入表!$H$16:$J$115,E36))</f>
        <v/>
      </c>
      <c r="H36" s="67" t="str">
        <f t="shared" si="2"/>
        <v/>
      </c>
      <c r="I36" s="54" t="str">
        <f>IF(登録管理!D35="","",登録管理!D35)</f>
        <v/>
      </c>
      <c r="J36" s="54" t="str">
        <f>IF(登録管理!E35="","",登録管理!E35)</f>
        <v/>
      </c>
      <c r="K36" s="165" t="str">
        <f>IF(AND(登録管理!F35="",登録管理!G35=""),"",登録管理!F35&amp;"　"&amp;登録管理!G35)</f>
        <v/>
      </c>
      <c r="L36" s="67">
        <f>IF(OR(申込記入表!M35="",申込記入表!M35=0),0,申込記入表!M35)</f>
        <v>0</v>
      </c>
      <c r="M36" s="67"/>
      <c r="N36" s="93" t="str">
        <f t="shared" si="3"/>
        <v/>
      </c>
    </row>
    <row r="37" spans="1:14">
      <c r="A37" s="104" t="str">
        <f>IF(設定!E23="","",設定!E23)</f>
        <v/>
      </c>
      <c r="B37" s="104"/>
      <c r="C37" s="121" t="str">
        <f>IF(A37="","",COUNTIF(申込記入表!$H$16:$J$115,A37))</f>
        <v/>
      </c>
      <c r="D37" s="67" t="str">
        <f t="shared" si="1"/>
        <v/>
      </c>
      <c r="E37" s="134" t="str">
        <f>IF(設定!H23="","",設定!H23)</f>
        <v/>
      </c>
      <c r="F37" s="134"/>
      <c r="G37" s="93" t="str">
        <f>IF(E37="","",COUNTIF(申込記入表!$H$16:$J$115,E37))</f>
        <v/>
      </c>
      <c r="H37" s="67" t="str">
        <f t="shared" si="2"/>
        <v/>
      </c>
      <c r="I37" s="54" t="str">
        <f>IF(登録管理!D36="","",登録管理!D36)</f>
        <v/>
      </c>
      <c r="J37" s="54" t="str">
        <f>IF(登録管理!E36="","",登録管理!E36)</f>
        <v/>
      </c>
      <c r="K37" s="165" t="str">
        <f>IF(AND(登録管理!F36="",登録管理!G36=""),"",登録管理!F36&amp;"　"&amp;登録管理!G36)</f>
        <v/>
      </c>
      <c r="L37" s="67">
        <f>IF(OR(申込記入表!M36="",申込記入表!M36=0),0,申込記入表!M36)</f>
        <v>0</v>
      </c>
      <c r="M37" s="67"/>
      <c r="N37" s="93" t="str">
        <f t="shared" si="3"/>
        <v/>
      </c>
    </row>
    <row r="38" spans="1:14">
      <c r="A38" s="104" t="str">
        <f>IF(設定!E24="","",設定!E24)</f>
        <v/>
      </c>
      <c r="B38" s="104"/>
      <c r="C38" s="121" t="str">
        <f>IF(A38="","",COUNTIF(申込記入表!$H$16:$J$115,A38))</f>
        <v/>
      </c>
      <c r="D38" s="67" t="str">
        <f t="shared" si="1"/>
        <v/>
      </c>
      <c r="E38" s="134" t="str">
        <f>IF(設定!H24="","",設定!H24)</f>
        <v/>
      </c>
      <c r="F38" s="134"/>
      <c r="G38" s="93" t="str">
        <f>IF(E38="","",COUNTIF(申込記入表!$H$16:$J$115,E38))</f>
        <v/>
      </c>
      <c r="H38" s="67" t="str">
        <f t="shared" si="2"/>
        <v/>
      </c>
      <c r="I38" s="54" t="str">
        <f>IF(登録管理!D37="","",登録管理!D37)</f>
        <v/>
      </c>
      <c r="J38" s="54" t="str">
        <f>IF(登録管理!E37="","",登録管理!E37)</f>
        <v/>
      </c>
      <c r="K38" s="165" t="str">
        <f>IF(AND(登録管理!F37="",登録管理!G37=""),"",登録管理!F37&amp;"　"&amp;登録管理!G37)</f>
        <v/>
      </c>
      <c r="L38" s="67">
        <f>IF(OR(申込記入表!M37="",申込記入表!M37=0),0,申込記入表!M37)</f>
        <v>0</v>
      </c>
      <c r="M38" s="67"/>
      <c r="N38" s="93" t="str">
        <f t="shared" si="3"/>
        <v/>
      </c>
    </row>
    <row r="39" spans="1:14">
      <c r="A39" s="104" t="str">
        <f>IF(設定!E25="","",設定!E25)</f>
        <v/>
      </c>
      <c r="B39" s="104"/>
      <c r="C39" s="121" t="str">
        <f>IF(A39="","",COUNTIF(申込記入表!$H$16:$J$115,A39))</f>
        <v/>
      </c>
      <c r="D39" s="67" t="str">
        <f t="shared" si="1"/>
        <v/>
      </c>
      <c r="E39" s="134" t="str">
        <f>IF(設定!H25="","",設定!H25)</f>
        <v/>
      </c>
      <c r="F39" s="134"/>
      <c r="G39" s="93" t="str">
        <f>IF(E39="","",COUNTIF(申込記入表!$H$16:$J$115,E39))</f>
        <v/>
      </c>
      <c r="H39" s="67" t="str">
        <f t="shared" si="2"/>
        <v/>
      </c>
      <c r="I39" s="54" t="str">
        <f>IF(登録管理!D38="","",登録管理!D38)</f>
        <v/>
      </c>
      <c r="J39" s="54" t="str">
        <f>IF(登録管理!E38="","",登録管理!E38)</f>
        <v/>
      </c>
      <c r="K39" s="165" t="str">
        <f>IF(AND(登録管理!F38="",登録管理!G38=""),"",登録管理!F38&amp;"　"&amp;登録管理!G38)</f>
        <v/>
      </c>
      <c r="L39" s="67">
        <f>IF(OR(申込記入表!M38="",申込記入表!M38=0),0,申込記入表!M38)</f>
        <v>0</v>
      </c>
      <c r="M39" s="67"/>
      <c r="N39" s="93" t="str">
        <f t="shared" si="3"/>
        <v/>
      </c>
    </row>
    <row r="40" spans="1:14">
      <c r="A40" s="104" t="str">
        <f>IF(設定!E26="","",設定!E26)</f>
        <v/>
      </c>
      <c r="B40" s="104"/>
      <c r="C40" s="121" t="str">
        <f>IF(A40="","",COUNTIF(申込記入表!$H$16:$J$115,A40))</f>
        <v/>
      </c>
      <c r="D40" s="67" t="str">
        <f t="shared" si="1"/>
        <v/>
      </c>
      <c r="E40" s="134" t="str">
        <f>IF(設定!H26="","",設定!H26)</f>
        <v/>
      </c>
      <c r="F40" s="134"/>
      <c r="G40" s="93" t="str">
        <f>IF(E40="","",COUNTIF(申込記入表!$H$16:$J$115,E40))</f>
        <v/>
      </c>
      <c r="H40" s="67" t="str">
        <f t="shared" si="2"/>
        <v/>
      </c>
      <c r="I40" s="54" t="str">
        <f>IF(登録管理!D39="","",登録管理!D39)</f>
        <v/>
      </c>
      <c r="J40" s="54" t="str">
        <f>IF(登録管理!E39="","",登録管理!E39)</f>
        <v/>
      </c>
      <c r="K40" s="165" t="str">
        <f>IF(AND(登録管理!F39="",登録管理!G39=""),"",登録管理!F39&amp;"　"&amp;登録管理!G39)</f>
        <v/>
      </c>
      <c r="L40" s="67">
        <f>IF(OR(申込記入表!M39="",申込記入表!M39=0),0,申込記入表!M39)</f>
        <v>0</v>
      </c>
      <c r="M40" s="67"/>
      <c r="N40" s="93" t="str">
        <f t="shared" si="3"/>
        <v/>
      </c>
    </row>
    <row r="41" spans="1:14">
      <c r="A41" s="104" t="str">
        <f>IF(設定!E27="","",設定!E27)</f>
        <v/>
      </c>
      <c r="B41" s="104"/>
      <c r="C41" s="121" t="str">
        <f>IF(A41="","",COUNTIF(申込記入表!$H$16:$J$115,A41))</f>
        <v/>
      </c>
      <c r="D41" s="67" t="str">
        <f t="shared" si="1"/>
        <v/>
      </c>
      <c r="E41" s="134" t="str">
        <f>IF(設定!H27="","",設定!H27)</f>
        <v/>
      </c>
      <c r="F41" s="134"/>
      <c r="G41" s="93" t="str">
        <f>IF(E41="","",COUNTIF(申込記入表!$H$16:$J$115,E41))</f>
        <v/>
      </c>
      <c r="H41" s="67" t="str">
        <f t="shared" si="2"/>
        <v/>
      </c>
      <c r="I41" s="54" t="str">
        <f>IF(登録管理!D40="","",登録管理!D40)</f>
        <v/>
      </c>
      <c r="J41" s="54" t="str">
        <f>IF(登録管理!E40="","",登録管理!E40)</f>
        <v/>
      </c>
      <c r="K41" s="165" t="str">
        <f>IF(AND(登録管理!F40="",登録管理!G40=""),"",登録管理!F40&amp;"　"&amp;登録管理!G40)</f>
        <v/>
      </c>
      <c r="L41" s="67">
        <f>IF(OR(申込記入表!M40="",申込記入表!M40=0),0,申込記入表!M40)</f>
        <v>0</v>
      </c>
      <c r="M41" s="67"/>
      <c r="N41" s="93" t="str">
        <f t="shared" si="3"/>
        <v/>
      </c>
    </row>
    <row r="42" spans="1:14">
      <c r="A42" s="104" t="str">
        <f>IF(設定!E28="","",設定!E28)</f>
        <v/>
      </c>
      <c r="B42" s="104"/>
      <c r="C42" s="121" t="str">
        <f>IF(A42="","",COUNTIF(申込記入表!$H$16:$J$115,A42))</f>
        <v/>
      </c>
      <c r="D42" s="67" t="str">
        <f t="shared" si="1"/>
        <v/>
      </c>
      <c r="E42" s="134" t="str">
        <f>IF(設定!H28="","",設定!H28)</f>
        <v/>
      </c>
      <c r="F42" s="134"/>
      <c r="G42" s="93" t="str">
        <f>IF(E42="","",COUNTIF(申込記入表!$H$16:$J$115,E42))</f>
        <v/>
      </c>
      <c r="H42" s="67" t="str">
        <f t="shared" si="2"/>
        <v/>
      </c>
      <c r="I42" s="54" t="str">
        <f>IF(登録管理!D41="","",登録管理!D41)</f>
        <v/>
      </c>
      <c r="J42" s="54" t="str">
        <f>IF(登録管理!E41="","",登録管理!E41)</f>
        <v/>
      </c>
      <c r="K42" s="165" t="str">
        <f>IF(AND(登録管理!F41="",登録管理!G41=""),"",登録管理!F41&amp;"　"&amp;登録管理!G41)</f>
        <v/>
      </c>
      <c r="L42" s="67">
        <f>IF(OR(申込記入表!M41="",申込記入表!M41=0),0,申込記入表!M41)</f>
        <v>0</v>
      </c>
      <c r="M42" s="67"/>
      <c r="N42" s="93" t="str">
        <f t="shared" si="3"/>
        <v/>
      </c>
    </row>
    <row r="43" spans="1:14">
      <c r="A43" s="104" t="str">
        <f>IF(設定!E29="","",設定!E29)</f>
        <v/>
      </c>
      <c r="B43" s="104"/>
      <c r="C43" s="121" t="str">
        <f>IF(A43="","",COUNTIF(申込記入表!$H$16:$J$115,A43))</f>
        <v/>
      </c>
      <c r="D43" s="67" t="str">
        <f t="shared" si="1"/>
        <v/>
      </c>
      <c r="E43" s="134" t="str">
        <f>IF(設定!H29="","",設定!H29)</f>
        <v/>
      </c>
      <c r="F43" s="134"/>
      <c r="G43" s="93" t="str">
        <f>IF(E43="","",COUNTIF(申込記入表!$H$16:$J$115,E43))</f>
        <v/>
      </c>
      <c r="H43" s="67" t="str">
        <f t="shared" si="2"/>
        <v/>
      </c>
      <c r="I43" s="54" t="str">
        <f>IF(登録管理!D42="","",登録管理!D42)</f>
        <v/>
      </c>
      <c r="J43" s="54" t="str">
        <f>IF(登録管理!E42="","",登録管理!E42)</f>
        <v/>
      </c>
      <c r="K43" s="165" t="str">
        <f>IF(AND(登録管理!F42="",登録管理!G42=""),"",登録管理!F42&amp;"　"&amp;登録管理!G42)</f>
        <v/>
      </c>
      <c r="L43" s="67">
        <f>IF(OR(申込記入表!M42="",申込記入表!M42=0),0,申込記入表!M42)</f>
        <v>0</v>
      </c>
      <c r="M43" s="67"/>
      <c r="N43" s="93" t="str">
        <f t="shared" si="3"/>
        <v/>
      </c>
    </row>
    <row r="44" spans="1:14">
      <c r="A44" s="104" t="str">
        <f>IF(設定!E30="","",設定!E30)</f>
        <v/>
      </c>
      <c r="B44" s="104"/>
      <c r="C44" s="121" t="str">
        <f>IF(A44="","",COUNTIF(申込記入表!$H$16:$J$115,A44))</f>
        <v/>
      </c>
      <c r="D44" s="67" t="str">
        <f t="shared" si="1"/>
        <v/>
      </c>
      <c r="E44" s="134" t="str">
        <f>IF(設定!H30="","",設定!H30)</f>
        <v/>
      </c>
      <c r="F44" s="134"/>
      <c r="G44" s="93" t="str">
        <f>IF(E44="","",COUNTIF(申込記入表!$H$16:$J$115,E44))</f>
        <v/>
      </c>
      <c r="H44" s="67" t="str">
        <f t="shared" si="2"/>
        <v/>
      </c>
      <c r="I44" s="54" t="str">
        <f>IF(登録管理!D43="","",登録管理!D43)</f>
        <v/>
      </c>
      <c r="J44" s="54" t="str">
        <f>IF(登録管理!E43="","",登録管理!E43)</f>
        <v/>
      </c>
      <c r="K44" s="165" t="str">
        <f>IF(AND(登録管理!F43="",登録管理!G43=""),"",登録管理!F43&amp;"　"&amp;登録管理!G43)</f>
        <v/>
      </c>
      <c r="L44" s="67">
        <f>IF(OR(申込記入表!M43="",申込記入表!M43=0),0,申込記入表!M43)</f>
        <v>0</v>
      </c>
      <c r="M44" s="67"/>
      <c r="N44" s="93" t="str">
        <f t="shared" si="3"/>
        <v/>
      </c>
    </row>
    <row r="45" spans="1:14">
      <c r="A45" s="104" t="str">
        <f>IF(設定!E31="","",設定!E31)</f>
        <v/>
      </c>
      <c r="B45" s="104"/>
      <c r="C45" s="121" t="str">
        <f>IF(A45="","",COUNTIF(申込記入表!$H$16:$J$115,A45))</f>
        <v/>
      </c>
      <c r="D45" s="67" t="str">
        <f t="shared" si="1"/>
        <v/>
      </c>
      <c r="E45" s="134" t="str">
        <f>IF(設定!H31="","",設定!H31)</f>
        <v/>
      </c>
      <c r="F45" s="134"/>
      <c r="G45" s="93" t="str">
        <f>IF(E45="","",COUNTIF(申込記入表!$H$16:$J$115,E45))</f>
        <v/>
      </c>
      <c r="H45" s="67" t="str">
        <f t="shared" si="2"/>
        <v/>
      </c>
      <c r="I45" s="54" t="str">
        <f>IF(登録管理!D44="","",登録管理!D44)</f>
        <v/>
      </c>
      <c r="J45" s="54" t="str">
        <f>IF(登録管理!E44="","",登録管理!E44)</f>
        <v/>
      </c>
      <c r="K45" s="165" t="str">
        <f>IF(AND(登録管理!F44="",登録管理!G44=""),"",登録管理!F44&amp;"　"&amp;登録管理!G44)</f>
        <v/>
      </c>
      <c r="L45" s="67">
        <f>IF(OR(申込記入表!M44="",申込記入表!M44=0),0,申込記入表!M44)</f>
        <v>0</v>
      </c>
      <c r="M45" s="67"/>
      <c r="N45" s="93" t="str">
        <f t="shared" si="3"/>
        <v/>
      </c>
    </row>
    <row r="46" spans="1:14">
      <c r="A46" s="104" t="str">
        <f>IF(設定!E32="","",設定!E32)</f>
        <v/>
      </c>
      <c r="B46" s="104"/>
      <c r="C46" s="121" t="str">
        <f>IF(A46="","",COUNTIF(申込記入表!$H$16:$J$115,A46))</f>
        <v/>
      </c>
      <c r="D46" s="67" t="str">
        <f t="shared" si="1"/>
        <v/>
      </c>
      <c r="E46" s="134" t="str">
        <f>IF(設定!H32="","",設定!H32)</f>
        <v/>
      </c>
      <c r="F46" s="134"/>
      <c r="G46" s="93" t="str">
        <f>IF(E46="","",COUNTIF(申込記入表!$H$16:$J$115,E46))</f>
        <v/>
      </c>
      <c r="H46" s="67" t="str">
        <f t="shared" si="2"/>
        <v/>
      </c>
      <c r="I46" s="54" t="str">
        <f>IF(登録管理!D45="","",登録管理!D45)</f>
        <v/>
      </c>
      <c r="J46" s="54" t="str">
        <f>IF(登録管理!E45="","",登録管理!E45)</f>
        <v/>
      </c>
      <c r="K46" s="165" t="str">
        <f>IF(AND(登録管理!F45="",登録管理!G45=""),"",登録管理!F45&amp;"　"&amp;登録管理!G45)</f>
        <v/>
      </c>
      <c r="L46" s="67">
        <f>IF(OR(申込記入表!M45="",申込記入表!M45=0),0,申込記入表!M45)</f>
        <v>0</v>
      </c>
      <c r="M46" s="67"/>
      <c r="N46" s="93" t="str">
        <f t="shared" si="3"/>
        <v/>
      </c>
    </row>
    <row r="47" spans="1:14">
      <c r="A47" s="104" t="str">
        <f>IF(設定!E33="","",設定!E33)</f>
        <v/>
      </c>
      <c r="B47" s="104"/>
      <c r="C47" s="121" t="str">
        <f>IF(A47="","",COUNTIF(申込記入表!$H$16:$J$115,A47))</f>
        <v/>
      </c>
      <c r="D47" s="67" t="str">
        <f t="shared" si="1"/>
        <v/>
      </c>
      <c r="E47" s="134" t="str">
        <f>IF(設定!H33="","",設定!H33)</f>
        <v/>
      </c>
      <c r="F47" s="134"/>
      <c r="G47" s="93" t="str">
        <f>IF(E47="","",COUNTIF(申込記入表!$H$16:$J$115,E47))</f>
        <v/>
      </c>
      <c r="H47" s="67" t="str">
        <f t="shared" si="2"/>
        <v/>
      </c>
      <c r="I47" s="54" t="str">
        <f>IF(登録管理!D46="","",登録管理!D46)</f>
        <v/>
      </c>
      <c r="J47" s="54" t="str">
        <f>IF(登録管理!E46="","",登録管理!E46)</f>
        <v/>
      </c>
      <c r="K47" s="165" t="str">
        <f>IF(AND(登録管理!F46="",登録管理!G46=""),"",登録管理!F46&amp;"　"&amp;登録管理!G46)</f>
        <v/>
      </c>
      <c r="L47" s="67">
        <f>IF(OR(申込記入表!M46="",申込記入表!M46=0),0,申込記入表!M46)</f>
        <v>0</v>
      </c>
      <c r="M47" s="67"/>
      <c r="N47" s="93" t="str">
        <f t="shared" si="3"/>
        <v/>
      </c>
    </row>
    <row r="48" spans="1:14">
      <c r="A48" s="104" t="str">
        <f>IF(設定!E34="","",設定!E34)</f>
        <v/>
      </c>
      <c r="B48" s="104"/>
      <c r="C48" s="121" t="str">
        <f>IF(A48="","",COUNTIF(申込記入表!$H$16:$J$115,A48))</f>
        <v/>
      </c>
      <c r="D48" s="67" t="str">
        <f t="shared" si="1"/>
        <v/>
      </c>
      <c r="E48" s="134" t="str">
        <f>IF(設定!H34="","",設定!H34)</f>
        <v/>
      </c>
      <c r="F48" s="134"/>
      <c r="G48" s="93" t="str">
        <f>IF(E48="","",COUNTIF(申込記入表!$H$16:$J$115,E48))</f>
        <v/>
      </c>
      <c r="H48" s="67" t="str">
        <f t="shared" si="2"/>
        <v/>
      </c>
      <c r="I48" s="54" t="str">
        <f>IF(登録管理!D47="","",登録管理!D47)</f>
        <v/>
      </c>
      <c r="J48" s="54" t="str">
        <f>IF(登録管理!E47="","",登録管理!E47)</f>
        <v/>
      </c>
      <c r="K48" s="165" t="str">
        <f>IF(AND(登録管理!F47="",登録管理!G47=""),"",登録管理!F47&amp;"　"&amp;登録管理!G47)</f>
        <v/>
      </c>
      <c r="L48" s="67">
        <f>IF(OR(申込記入表!M47="",申込記入表!M47=0),0,申込記入表!M47)</f>
        <v>0</v>
      </c>
      <c r="M48" s="67"/>
      <c r="N48" s="93" t="str">
        <f t="shared" si="3"/>
        <v/>
      </c>
    </row>
    <row r="49" spans="1:14">
      <c r="A49" s="104" t="str">
        <f>IF(設定!E35="","",設定!E35)</f>
        <v/>
      </c>
      <c r="B49" s="104"/>
      <c r="C49" s="121" t="str">
        <f>IF(A49="","",COUNTIF(申込記入表!$H$16:$J$115,A49))</f>
        <v/>
      </c>
      <c r="D49" s="67" t="str">
        <f t="shared" si="1"/>
        <v/>
      </c>
      <c r="E49" s="134" t="str">
        <f>IF(設定!H35="","",設定!H35)</f>
        <v/>
      </c>
      <c r="F49" s="134"/>
      <c r="G49" s="93" t="str">
        <f>IF(E49="","",COUNTIF(申込記入表!$H$16:$J$115,E49))</f>
        <v/>
      </c>
      <c r="H49" s="67" t="str">
        <f t="shared" si="2"/>
        <v/>
      </c>
      <c r="I49" s="54" t="str">
        <f>IF(登録管理!D48="","",登録管理!D48)</f>
        <v/>
      </c>
      <c r="J49" s="54" t="str">
        <f>IF(登録管理!E48="","",登録管理!E48)</f>
        <v/>
      </c>
      <c r="K49" s="165" t="str">
        <f>IF(AND(登録管理!F48="",登録管理!G48=""),"",登録管理!F48&amp;"　"&amp;登録管理!G48)</f>
        <v/>
      </c>
      <c r="L49" s="67">
        <f>IF(OR(申込記入表!M48="",申込記入表!M48=0),0,申込記入表!M48)</f>
        <v>0</v>
      </c>
      <c r="M49" s="67"/>
      <c r="N49" s="93" t="str">
        <f t="shared" si="3"/>
        <v/>
      </c>
    </row>
    <row r="50" spans="1:14">
      <c r="A50" s="104" t="str">
        <f>IF(設定!E36="","",設定!E36)</f>
        <v/>
      </c>
      <c r="B50" s="104"/>
      <c r="C50" s="121" t="str">
        <f>IF(A50="","",COUNTIF(申込記入表!$H$16:$J$115,A50))</f>
        <v/>
      </c>
      <c r="D50" s="67" t="str">
        <f t="shared" si="1"/>
        <v/>
      </c>
      <c r="E50" s="134" t="str">
        <f>IF(設定!H36="","",設定!H36)</f>
        <v/>
      </c>
      <c r="F50" s="134"/>
      <c r="G50" s="93" t="str">
        <f>IF(E50="","",COUNTIF(申込記入表!$H$16:$J$115,E50))</f>
        <v/>
      </c>
      <c r="H50" s="67" t="str">
        <f t="shared" si="2"/>
        <v/>
      </c>
      <c r="I50" s="54" t="str">
        <f>IF(登録管理!D49="","",登録管理!D49)</f>
        <v/>
      </c>
      <c r="J50" s="54" t="str">
        <f>IF(登録管理!E49="","",登録管理!E49)</f>
        <v/>
      </c>
      <c r="K50" s="165" t="str">
        <f>IF(AND(登録管理!F49="",登録管理!G49=""),"",登録管理!F49&amp;"　"&amp;登録管理!G49)</f>
        <v/>
      </c>
      <c r="L50" s="67">
        <f>IF(OR(申込記入表!M49="",申込記入表!M49=0),0,申込記入表!M49)</f>
        <v>0</v>
      </c>
      <c r="M50" s="67"/>
      <c r="N50" s="93" t="str">
        <f t="shared" si="3"/>
        <v/>
      </c>
    </row>
    <row r="51" spans="1:14">
      <c r="A51" s="104" t="str">
        <f>IF(設定!E37="","",設定!E37)</f>
        <v/>
      </c>
      <c r="B51" s="104"/>
      <c r="C51" s="121" t="str">
        <f>IF(A51="","",COUNTIF(申込記入表!$H$16:$J$115,A51))</f>
        <v/>
      </c>
      <c r="D51" s="67" t="str">
        <f t="shared" si="1"/>
        <v/>
      </c>
      <c r="E51" s="134" t="str">
        <f>IF(設定!H37="","",設定!H37)</f>
        <v/>
      </c>
      <c r="F51" s="134"/>
      <c r="G51" s="93" t="str">
        <f>IF(E51="","",COUNTIF(申込記入表!$H$16:$J$115,E51))</f>
        <v/>
      </c>
      <c r="H51" s="67" t="str">
        <f t="shared" si="2"/>
        <v/>
      </c>
      <c r="I51" s="54" t="str">
        <f>IF(登録管理!D50="","",登録管理!D50)</f>
        <v/>
      </c>
      <c r="J51" s="54" t="str">
        <f>IF(登録管理!E50="","",登録管理!E50)</f>
        <v/>
      </c>
      <c r="K51" s="165" t="str">
        <f>IF(AND(登録管理!F50="",登録管理!G50=""),"",登録管理!F50&amp;"　"&amp;登録管理!G50)</f>
        <v/>
      </c>
      <c r="L51" s="67">
        <f>IF(OR(申込記入表!M50="",申込記入表!M50=0),0,申込記入表!M50)</f>
        <v>0</v>
      </c>
      <c r="M51" s="67"/>
      <c r="N51" s="93" t="str">
        <f t="shared" si="3"/>
        <v/>
      </c>
    </row>
    <row r="52" spans="1:14">
      <c r="A52" s="104" t="str">
        <f>IF(設定!E38="","",設定!E38)</f>
        <v/>
      </c>
      <c r="B52" s="104"/>
      <c r="C52" s="121" t="str">
        <f>IF(A52="","",COUNTIF(申込記入表!$H$16:$J$115,A52))</f>
        <v/>
      </c>
      <c r="D52" s="67" t="str">
        <f t="shared" si="1"/>
        <v/>
      </c>
      <c r="E52" s="134" t="str">
        <f>IF(設定!H38="","",設定!H38)</f>
        <v/>
      </c>
      <c r="F52" s="134"/>
      <c r="G52" s="93" t="str">
        <f>IF(E52="","",COUNTIF(申込記入表!$H$16:$J$115,E52))</f>
        <v/>
      </c>
      <c r="H52" s="67" t="str">
        <f t="shared" si="2"/>
        <v/>
      </c>
      <c r="I52" s="54" t="str">
        <f>IF(登録管理!D51="","",登録管理!D51)</f>
        <v/>
      </c>
      <c r="J52" s="54" t="str">
        <f>IF(登録管理!E51="","",登録管理!E51)</f>
        <v/>
      </c>
      <c r="K52" s="165" t="str">
        <f>IF(AND(登録管理!F51="",登録管理!G51=""),"",登録管理!F51&amp;"　"&amp;登録管理!G51)</f>
        <v/>
      </c>
      <c r="L52" s="67">
        <f>IF(OR(申込記入表!M51="",申込記入表!M51=0),0,申込記入表!M51)</f>
        <v>0</v>
      </c>
      <c r="M52" s="67"/>
      <c r="N52" s="93" t="str">
        <f t="shared" si="3"/>
        <v/>
      </c>
    </row>
    <row r="53" spans="1:14">
      <c r="A53" s="104" t="str">
        <f>IF(設定!E39="","",設定!E39)</f>
        <v/>
      </c>
      <c r="B53" s="104"/>
      <c r="C53" s="121" t="str">
        <f>IF(A53="","",COUNTIF(申込記入表!$H$16:$J$115,A53))</f>
        <v/>
      </c>
      <c r="D53" s="67" t="str">
        <f t="shared" si="1"/>
        <v/>
      </c>
      <c r="E53" s="134" t="str">
        <f>IF(設定!H39="","",設定!H39)</f>
        <v/>
      </c>
      <c r="F53" s="134"/>
      <c r="G53" s="93" t="str">
        <f>IF(E53="","",COUNTIF(申込記入表!$H$16:$J$115,E53))</f>
        <v/>
      </c>
      <c r="H53" s="67" t="str">
        <f t="shared" si="2"/>
        <v/>
      </c>
      <c r="I53" s="54" t="str">
        <f>IF(登録管理!D52="","",登録管理!D52)</f>
        <v/>
      </c>
      <c r="J53" s="54" t="str">
        <f>IF(登録管理!E52="","",登録管理!E52)</f>
        <v/>
      </c>
      <c r="K53" s="165" t="str">
        <f>IF(AND(登録管理!F52="",登録管理!G52=""),"",登録管理!F52&amp;"　"&amp;登録管理!G52)</f>
        <v/>
      </c>
      <c r="L53" s="67">
        <f>IF(OR(申込記入表!M52="",申込記入表!M52=0),0,申込記入表!M52)</f>
        <v>0</v>
      </c>
      <c r="M53" s="67"/>
      <c r="N53" s="93" t="str">
        <f t="shared" si="3"/>
        <v/>
      </c>
    </row>
    <row r="54" spans="1:14">
      <c r="A54" s="104" t="str">
        <f>IF(設定!E40="","",設定!E40)</f>
        <v/>
      </c>
      <c r="B54" s="104"/>
      <c r="C54" s="121" t="str">
        <f>IF(A54="","",COUNTIF(申込記入表!$H$16:$J$115,A54))</f>
        <v/>
      </c>
      <c r="D54" s="67" t="str">
        <f t="shared" si="1"/>
        <v/>
      </c>
      <c r="E54" s="134" t="str">
        <f>IF(設定!H40="","",設定!H40)</f>
        <v/>
      </c>
      <c r="F54" s="134"/>
      <c r="G54" s="93" t="str">
        <f>IF(E54="","",COUNTIF(申込記入表!$H$16:$J$115,E54))</f>
        <v/>
      </c>
      <c r="H54" s="67" t="str">
        <f t="shared" si="2"/>
        <v/>
      </c>
      <c r="I54" s="54" t="str">
        <f>IF(登録管理!D53="","",登録管理!D53)</f>
        <v/>
      </c>
      <c r="J54" s="54" t="str">
        <f>IF(登録管理!E53="","",登録管理!E53)</f>
        <v/>
      </c>
      <c r="K54" s="165" t="str">
        <f>IF(AND(登録管理!F53="",登録管理!G53=""),"",登録管理!F53&amp;"　"&amp;登録管理!G53)</f>
        <v/>
      </c>
      <c r="L54" s="67">
        <f>IF(OR(申込記入表!M53="",申込記入表!M53=0),0,申込記入表!M53)</f>
        <v>0</v>
      </c>
      <c r="M54" s="67"/>
      <c r="N54" s="93" t="str">
        <f t="shared" si="3"/>
        <v/>
      </c>
    </row>
    <row r="55" spans="1:14">
      <c r="A55" s="104" t="str">
        <f>IF(設定!E41="","",設定!E41)</f>
        <v/>
      </c>
      <c r="B55" s="104"/>
      <c r="C55" s="121" t="str">
        <f>IF(A55="","",COUNTIF(申込記入表!$H$16:$J$115,A55))</f>
        <v/>
      </c>
      <c r="D55" s="67" t="str">
        <f t="shared" si="1"/>
        <v/>
      </c>
      <c r="E55" s="134" t="str">
        <f>IF(設定!H41="","",設定!H41)</f>
        <v/>
      </c>
      <c r="F55" s="134"/>
      <c r="G55" s="93" t="str">
        <f>IF(E55="","",COUNTIF(申込記入表!$H$16:$J$115,E55))</f>
        <v/>
      </c>
      <c r="H55" s="67" t="str">
        <f t="shared" si="2"/>
        <v/>
      </c>
      <c r="I55" s="54" t="str">
        <f>IF(登録管理!D54="","",登録管理!D54)</f>
        <v/>
      </c>
      <c r="J55" s="54" t="str">
        <f>IF(登録管理!E54="","",登録管理!E54)</f>
        <v/>
      </c>
      <c r="K55" s="165" t="str">
        <f>IF(AND(登録管理!F54="",登録管理!G54=""),"",登録管理!F54&amp;"　"&amp;登録管理!G54)</f>
        <v/>
      </c>
      <c r="L55" s="67">
        <f>IF(OR(申込記入表!M54="",申込記入表!M54=0),0,申込記入表!M54)</f>
        <v>0</v>
      </c>
      <c r="M55" s="67"/>
      <c r="N55" s="93" t="str">
        <f t="shared" si="3"/>
        <v/>
      </c>
    </row>
    <row r="56" spans="1:14">
      <c r="A56" s="104" t="str">
        <f>IF(設定!E42="","",設定!E42)</f>
        <v/>
      </c>
      <c r="B56" s="104"/>
      <c r="C56" s="121" t="str">
        <f>IF(A56="","",COUNTIF(申込記入表!$H$16:$J$115,A56))</f>
        <v/>
      </c>
      <c r="D56" s="67" t="str">
        <f t="shared" si="1"/>
        <v/>
      </c>
      <c r="E56" s="134" t="str">
        <f>IF(設定!H42="","",設定!H42)</f>
        <v/>
      </c>
      <c r="F56" s="134"/>
      <c r="G56" s="93" t="str">
        <f>IF(E56="","",COUNTIF(申込記入表!$H$16:$J$115,E56))</f>
        <v/>
      </c>
      <c r="H56" s="67" t="str">
        <f t="shared" si="2"/>
        <v/>
      </c>
      <c r="I56" s="54" t="str">
        <f>IF(登録管理!D55="","",登録管理!D55)</f>
        <v/>
      </c>
      <c r="J56" s="54" t="str">
        <f>IF(登録管理!E55="","",登録管理!E55)</f>
        <v/>
      </c>
      <c r="K56" s="165" t="str">
        <f>IF(AND(登録管理!F55="",登録管理!G55=""),"",登録管理!F55&amp;"　"&amp;登録管理!G55)</f>
        <v/>
      </c>
      <c r="L56" s="67">
        <f>IF(OR(申込記入表!M55="",申込記入表!M55=0),0,申込記入表!M55)</f>
        <v>0</v>
      </c>
      <c r="M56" s="67"/>
      <c r="N56" s="93" t="str">
        <f t="shared" si="3"/>
        <v/>
      </c>
    </row>
    <row r="57" spans="1:14">
      <c r="A57" s="104" t="str">
        <f>IF(設定!E43="","",設定!E43)</f>
        <v/>
      </c>
      <c r="B57" s="104"/>
      <c r="C57" s="121" t="str">
        <f>IF(A57="","",COUNTIF(申込記入表!$H$16:$J$115,A57))</f>
        <v/>
      </c>
      <c r="D57" s="67" t="str">
        <f t="shared" si="1"/>
        <v/>
      </c>
      <c r="E57" s="134" t="str">
        <f>IF(設定!H43="","",設定!H43)</f>
        <v/>
      </c>
      <c r="F57" s="134"/>
      <c r="G57" s="93" t="str">
        <f>IF(E57="","",COUNTIF(申込記入表!$H$16:$J$115,E57))</f>
        <v/>
      </c>
      <c r="H57" s="67" t="str">
        <f t="shared" si="2"/>
        <v/>
      </c>
      <c r="I57" s="54" t="str">
        <f>IF(登録管理!D56="","",登録管理!D56)</f>
        <v/>
      </c>
      <c r="J57" s="54" t="str">
        <f>IF(登録管理!E56="","",登録管理!E56)</f>
        <v/>
      </c>
      <c r="K57" s="165" t="str">
        <f>IF(AND(登録管理!F56="",登録管理!G56=""),"",登録管理!F56&amp;"　"&amp;登録管理!G56)</f>
        <v/>
      </c>
      <c r="L57" s="67">
        <f>IF(OR(申込記入表!M56="",申込記入表!M56=0),0,申込記入表!M56)</f>
        <v>0</v>
      </c>
      <c r="M57" s="67"/>
      <c r="N57" s="93" t="str">
        <f t="shared" si="3"/>
        <v/>
      </c>
    </row>
    <row r="58" spans="1:14">
      <c r="A58" s="104" t="str">
        <f>IF(設定!E44="","",設定!E44)</f>
        <v/>
      </c>
      <c r="B58" s="104"/>
      <c r="C58" s="121" t="str">
        <f>IF(A58="","",COUNTIF(申込記入表!$H$16:$J$115,A58))</f>
        <v/>
      </c>
      <c r="D58" s="67" t="str">
        <f t="shared" si="1"/>
        <v/>
      </c>
      <c r="E58" s="134" t="str">
        <f>IF(設定!H44="","",設定!H44)</f>
        <v/>
      </c>
      <c r="F58" s="134"/>
      <c r="G58" s="93" t="str">
        <f>IF(E58="","",COUNTIF(申込記入表!$H$16:$J$115,E58))</f>
        <v/>
      </c>
      <c r="H58" s="67" t="str">
        <f t="shared" si="2"/>
        <v/>
      </c>
      <c r="I58" s="54" t="str">
        <f>IF(登録管理!D57="","",登録管理!D57)</f>
        <v/>
      </c>
      <c r="J58" s="54" t="str">
        <f>IF(登録管理!E57="","",登録管理!E57)</f>
        <v/>
      </c>
      <c r="K58" s="165" t="str">
        <f>IF(AND(登録管理!F57="",登録管理!G57=""),"",登録管理!F57&amp;"　"&amp;登録管理!G57)</f>
        <v/>
      </c>
      <c r="L58" s="67">
        <f>IF(OR(申込記入表!M57="",申込記入表!M57=0),0,申込記入表!M57)</f>
        <v>0</v>
      </c>
      <c r="M58" s="67"/>
      <c r="N58" s="93" t="str">
        <f t="shared" si="3"/>
        <v/>
      </c>
    </row>
    <row r="59" spans="1:14">
      <c r="A59" s="104" t="str">
        <f>IF(設定!E45="","",設定!E45)</f>
        <v/>
      </c>
      <c r="B59" s="104"/>
      <c r="C59" s="121" t="str">
        <f>IF(A59="","",COUNTIF(申込記入表!$H$16:$J$115,A59))</f>
        <v/>
      </c>
      <c r="D59" s="67" t="str">
        <f t="shared" si="1"/>
        <v/>
      </c>
      <c r="E59" s="134" t="str">
        <f>IF(設定!H45="","",設定!H45)</f>
        <v/>
      </c>
      <c r="F59" s="134"/>
      <c r="G59" s="93" t="str">
        <f>IF(E59="","",COUNTIF(申込記入表!$H$16:$J$115,E59))</f>
        <v/>
      </c>
      <c r="H59" s="67" t="str">
        <f t="shared" si="2"/>
        <v/>
      </c>
      <c r="I59" s="54" t="str">
        <f>IF(登録管理!D58="","",登録管理!D58)</f>
        <v/>
      </c>
      <c r="J59" s="54" t="str">
        <f>IF(登録管理!E58="","",登録管理!E58)</f>
        <v/>
      </c>
      <c r="K59" s="165" t="str">
        <f>IF(AND(登録管理!F58="",登録管理!G58=""),"",登録管理!F58&amp;"　"&amp;登録管理!G58)</f>
        <v/>
      </c>
      <c r="L59" s="67">
        <f>IF(OR(申込記入表!M58="",申込記入表!M58=0),0,申込記入表!M58)</f>
        <v>0</v>
      </c>
      <c r="M59" s="67"/>
      <c r="N59" s="93" t="str">
        <f t="shared" si="3"/>
        <v/>
      </c>
    </row>
    <row r="60" spans="1:14">
      <c r="A60" s="104" t="str">
        <f>IF(設定!E46="","",設定!E46)</f>
        <v/>
      </c>
      <c r="B60" s="104"/>
      <c r="C60" s="121" t="str">
        <f>IF(A60="","",COUNTIF(申込記入表!$H$16:$J$115,A60))</f>
        <v/>
      </c>
      <c r="D60" s="67" t="str">
        <f t="shared" si="1"/>
        <v/>
      </c>
      <c r="E60" s="134" t="str">
        <f>IF(設定!H46="","",設定!H46)</f>
        <v/>
      </c>
      <c r="F60" s="134"/>
      <c r="G60" s="93" t="str">
        <f>IF(E60="","",COUNTIF(申込記入表!$H$16:$J$115,E60))</f>
        <v/>
      </c>
      <c r="H60" s="67" t="str">
        <f t="shared" si="2"/>
        <v/>
      </c>
      <c r="I60" s="54" t="str">
        <f>IF(登録管理!D59="","",登録管理!D59)</f>
        <v/>
      </c>
      <c r="J60" s="54" t="str">
        <f>IF(登録管理!E59="","",登録管理!E59)</f>
        <v/>
      </c>
      <c r="K60" s="165" t="str">
        <f>IF(AND(登録管理!F59="",登録管理!G59=""),"",登録管理!F59&amp;"　"&amp;登録管理!G59)</f>
        <v/>
      </c>
      <c r="L60" s="67">
        <f>IF(OR(申込記入表!M59="",申込記入表!M59=0),0,申込記入表!M59)</f>
        <v>0</v>
      </c>
      <c r="M60" s="67"/>
      <c r="N60" s="93" t="str">
        <f t="shared" si="3"/>
        <v/>
      </c>
    </row>
    <row r="61" spans="1:14">
      <c r="A61" s="104" t="str">
        <f>IF(設定!E47="","",設定!E47)</f>
        <v/>
      </c>
      <c r="B61" s="104"/>
      <c r="C61" s="121" t="str">
        <f>IF(A61="","",COUNTIF(申込記入表!$H$16:$J$115,A61))</f>
        <v/>
      </c>
      <c r="D61" s="67" t="str">
        <f t="shared" si="1"/>
        <v/>
      </c>
      <c r="E61" s="134" t="str">
        <f>IF(設定!H47="","",設定!H47)</f>
        <v/>
      </c>
      <c r="F61" s="134"/>
      <c r="G61" s="93" t="str">
        <f>IF(E61="","",COUNTIF(申込記入表!$H$16:$J$115,E61))</f>
        <v/>
      </c>
      <c r="H61" s="67" t="str">
        <f t="shared" si="2"/>
        <v/>
      </c>
      <c r="I61" s="54" t="str">
        <f>IF(登録管理!D60="","",登録管理!D60)</f>
        <v/>
      </c>
      <c r="J61" s="54" t="str">
        <f>IF(登録管理!E60="","",登録管理!E60)</f>
        <v/>
      </c>
      <c r="K61" s="165" t="str">
        <f>IF(AND(登録管理!F60="",登録管理!G60=""),"",登録管理!F60&amp;"　"&amp;登録管理!G60)</f>
        <v/>
      </c>
      <c r="L61" s="67">
        <f>IF(OR(申込記入表!M60="",申込記入表!M60=0),0,申込記入表!M60)</f>
        <v>0</v>
      </c>
      <c r="M61" s="67"/>
      <c r="N61" s="93" t="str">
        <f t="shared" si="3"/>
        <v/>
      </c>
    </row>
    <row r="62" spans="1:14">
      <c r="A62" s="57" t="s">
        <v>88</v>
      </c>
      <c r="B62" s="57"/>
      <c r="C62" s="122">
        <f>申込記入表!I12</f>
        <v>0</v>
      </c>
      <c r="D62" s="57" t="str">
        <f>IF(VALUE(C62)&lt;&gt;0,"OK",IF(SUM(C63:C65)=0,"OK","  NO"))</f>
        <v>OK</v>
      </c>
      <c r="E62" s="57" t="s">
        <v>82</v>
      </c>
      <c r="F62" s="57"/>
      <c r="G62" s="149">
        <f>申込記入表!K12</f>
        <v>0</v>
      </c>
      <c r="H62" s="57" t="str">
        <f>IF(VALUE(G62)&lt;&gt;0,"OK",IF(SUM(G63:G65)=0,"OK","  NO"))</f>
        <v>OK</v>
      </c>
      <c r="I62" s="54" t="str">
        <f>IF(登録管理!D61="","",登録管理!D61)</f>
        <v/>
      </c>
      <c r="J62" s="54" t="str">
        <f>IF(登録管理!E61="","",登録管理!E61)</f>
        <v/>
      </c>
      <c r="K62" s="165" t="str">
        <f>IF(AND(登録管理!F61="",登録管理!G61=""),"",登録管理!F61&amp;"　"&amp;登録管理!G61)</f>
        <v/>
      </c>
      <c r="L62" s="67">
        <f>IF(OR(申込記入表!M61="",申込記入表!M61=0),0,申込記入表!M61)</f>
        <v>0</v>
      </c>
      <c r="M62" s="67"/>
      <c r="N62" s="93" t="str">
        <f t="shared" si="3"/>
        <v/>
      </c>
    </row>
    <row r="63" spans="1:14">
      <c r="A63" s="105" t="str">
        <f>IF(設定!K19="","",設定!K19)</f>
        <v>男子Ｄ4×100mRﾒﾝﾊﾞｰ</v>
      </c>
      <c r="B63" s="113"/>
      <c r="C63" s="121">
        <f>IF(A63="","",COUNTIF(申込記入表!$K$16:$K$115,A63))</f>
        <v>0</v>
      </c>
      <c r="D63" s="67" t="str">
        <f>IF(A63="","",IF(申込記入表!I9="","OK",IF(OR(C63&gt;6,C63&lt;4),"  NO","OK")))</f>
        <v>OK</v>
      </c>
      <c r="E63" s="68" t="str">
        <f>IF(設定!M19="","",設定!M19)</f>
        <v>女子C4×100mRﾒﾝﾊﾞｰ</v>
      </c>
      <c r="F63" s="68"/>
      <c r="G63" s="93">
        <f>IF(E63="","",COUNTIF(申込記入表!$K$16:$K$115,E63))</f>
        <v>0</v>
      </c>
      <c r="H63" s="67" t="str">
        <f>IF(E63="","",IF(申込記入表!K9="","OK",IF(OR(G63&gt;6,G63&lt;4),"  NO","OK")))</f>
        <v>OK</v>
      </c>
      <c r="I63" s="54" t="str">
        <f>IF(登録管理!D62="","",登録管理!D62)</f>
        <v/>
      </c>
      <c r="J63" s="54" t="str">
        <f>IF(登録管理!E62="","",登録管理!E62)</f>
        <v/>
      </c>
      <c r="K63" s="165" t="str">
        <f>IF(AND(登録管理!F62="",登録管理!G62=""),"",登録管理!F62&amp;"　"&amp;登録管理!G62)</f>
        <v/>
      </c>
      <c r="L63" s="67">
        <f>IF(OR(申込記入表!M62="",申込記入表!M62=0),0,申込記入表!M62)</f>
        <v>0</v>
      </c>
      <c r="M63" s="67"/>
      <c r="N63" s="93" t="str">
        <f t="shared" si="3"/>
        <v/>
      </c>
    </row>
    <row r="64" spans="1:14">
      <c r="A64" s="105" t="str">
        <f>IF(設定!K20="","",設定!K20)</f>
        <v/>
      </c>
      <c r="B64" s="113"/>
      <c r="C64" s="121" t="str">
        <f>IF(A64="","",COUNTIF(申込記入表!$K$16:$K$115,A64))</f>
        <v/>
      </c>
      <c r="D64" s="67" t="str">
        <f>IF(A64="","",IF(申込記入表!I10="","OK",IF(OR(C64&gt;6,C64&lt;4),"  NO","OK")))</f>
        <v/>
      </c>
      <c r="E64" s="68" t="str">
        <f>IF(設定!M20="","",設定!M20)</f>
        <v/>
      </c>
      <c r="F64" s="68"/>
      <c r="G64" s="93" t="str">
        <f>IF(E64="","",COUNTIF(申込記入表!$K$16:$K$115,E64))</f>
        <v/>
      </c>
      <c r="H64" s="67" t="str">
        <f>IF(E64="","",IF(申込記入表!K10="","OK",IF(OR(G64&gt;6,G64&lt;4),"  NO","OK")))</f>
        <v/>
      </c>
      <c r="I64" s="54" t="str">
        <f>IF(登録管理!D63="","",登録管理!D63)</f>
        <v/>
      </c>
      <c r="J64" s="54" t="str">
        <f>IF(登録管理!E63="","",登録管理!E63)</f>
        <v/>
      </c>
      <c r="K64" s="165" t="str">
        <f>IF(AND(登録管理!F63="",登録管理!G63=""),"",登録管理!F63&amp;"　"&amp;登録管理!G63)</f>
        <v/>
      </c>
      <c r="L64" s="67">
        <f>IF(OR(申込記入表!M63="",申込記入表!M63=0),0,申込記入表!M63)</f>
        <v>0</v>
      </c>
      <c r="M64" s="67"/>
      <c r="N64" s="93" t="str">
        <f t="shared" si="3"/>
        <v/>
      </c>
    </row>
    <row r="65" spans="1:14">
      <c r="A65" s="105" t="str">
        <f>IF(設定!K21="","",設定!K21)</f>
        <v/>
      </c>
      <c r="B65" s="113"/>
      <c r="C65" s="121" t="str">
        <f>IF(A65="","",COUNTIF(申込記入表!$K$16:$K$115,A65))</f>
        <v/>
      </c>
      <c r="D65" s="67" t="str">
        <f>IF(A65="","",IF(申込記入表!I11="","OK",IF(OR(C65&gt;6,C65&lt;4),"  NO","OK")))</f>
        <v/>
      </c>
      <c r="E65" s="68" t="str">
        <f>IF(設定!M21="","",設定!M21)</f>
        <v/>
      </c>
      <c r="F65" s="68"/>
      <c r="G65" s="93" t="str">
        <f>IF(E65="","",COUNTIF(申込記入表!$K$16:$K$115,E65))</f>
        <v/>
      </c>
      <c r="H65" s="67" t="str">
        <f>IF(E65="","",IF(申込記入表!K11="","OK",IF(OR(G65&gt;6,G65&lt;4),"  NO","OK")))</f>
        <v/>
      </c>
      <c r="I65" s="54" t="str">
        <f>IF(登録管理!D64="","",登録管理!D64)</f>
        <v/>
      </c>
      <c r="J65" s="54" t="str">
        <f>IF(登録管理!E64="","",登録管理!E64)</f>
        <v/>
      </c>
      <c r="K65" s="165" t="str">
        <f>IF(AND(登録管理!F64="",登録管理!G64=""),"",登録管理!F64&amp;"　"&amp;登録管理!G64)</f>
        <v/>
      </c>
      <c r="L65" s="67">
        <f>IF(OR(申込記入表!M64="",申込記入表!M64=0),0,申込記入表!M64)</f>
        <v>0</v>
      </c>
      <c r="M65" s="67"/>
      <c r="N65" s="93" t="str">
        <f t="shared" si="3"/>
        <v/>
      </c>
    </row>
    <row r="66" spans="1:14">
      <c r="A66" s="57"/>
      <c r="B66" s="57"/>
      <c r="C66" s="122">
        <f>申込記入表!J12</f>
        <v>0</v>
      </c>
      <c r="D66" s="57" t="str">
        <f>IF(VALUE(C66)&lt;&gt;0,"OK",IF(SUM(C67:C69)=0,"OK","  NO"))</f>
        <v>OK</v>
      </c>
      <c r="E66" s="57"/>
      <c r="F66" s="57"/>
      <c r="G66" s="149">
        <f>申込記入表!L12</f>
        <v>0</v>
      </c>
      <c r="H66" s="57" t="str">
        <f>IF(VALUE(G66)&lt;&gt;0,"OK",IF(SUM(G67:G69)=0,"OK","  NO"))</f>
        <v>OK</v>
      </c>
      <c r="I66" s="54" t="str">
        <f>IF(登録管理!D65="","",登録管理!D65)</f>
        <v/>
      </c>
      <c r="J66" s="54" t="str">
        <f>IF(登録管理!E65="","",登録管理!E65)</f>
        <v/>
      </c>
      <c r="K66" s="165" t="str">
        <f>IF(AND(登録管理!F65="",登録管理!G65=""),"",登録管理!F65&amp;"　"&amp;登録管理!G65)</f>
        <v/>
      </c>
      <c r="L66" s="67">
        <f>IF(OR(申込記入表!M65="",申込記入表!M65=0),0,申込記入表!M65)</f>
        <v>0</v>
      </c>
      <c r="M66" s="67"/>
      <c r="N66" s="93" t="str">
        <f t="shared" si="3"/>
        <v/>
      </c>
    </row>
    <row r="67" spans="1:14">
      <c r="A67" s="105" t="str">
        <f>IF(設定!K26="","",設定!K26)</f>
        <v/>
      </c>
      <c r="B67" s="113"/>
      <c r="C67" s="121" t="str">
        <f>IF(A67="","",COUNTIF(申込記入表!L16:L115,A67))</f>
        <v/>
      </c>
      <c r="D67" s="67" t="str">
        <f>IF(A67="","",IF(申込記入表!J9="","OK",IF(OR(C67&gt;6,C67&lt;4),"  NO","OK")))</f>
        <v/>
      </c>
      <c r="E67" s="68" t="str">
        <f>IF(設定!M26="","",設定!M26)</f>
        <v/>
      </c>
      <c r="F67" s="68"/>
      <c r="G67" s="93" t="str">
        <f>IF(E67="","",COUNTIF(申込記入表!L16:L115,E67))</f>
        <v/>
      </c>
      <c r="H67" s="67" t="str">
        <f>IF(E67="","",IF(申込記入表!L9="","OK",IF(OR(G67&gt;6,G67&lt;4),"  NO","OK")))</f>
        <v/>
      </c>
      <c r="I67" s="54" t="str">
        <f>IF(登録管理!D66="","",登録管理!D66)</f>
        <v/>
      </c>
      <c r="J67" s="54" t="str">
        <f>IF(登録管理!E66="","",登録管理!E66)</f>
        <v/>
      </c>
      <c r="K67" s="165" t="str">
        <f>IF(AND(登録管理!F66="",登録管理!G66=""),"",登録管理!F66&amp;"　"&amp;登録管理!G66)</f>
        <v/>
      </c>
      <c r="L67" s="67">
        <f>IF(OR(申込記入表!M66="",申込記入表!M66=0),0,申込記入表!M66)</f>
        <v>0</v>
      </c>
      <c r="M67" s="67"/>
      <c r="N67" s="93" t="str">
        <f t="shared" si="3"/>
        <v/>
      </c>
    </row>
    <row r="68" spans="1:14">
      <c r="A68" s="105" t="str">
        <f>IF(設定!K27="","",設定!K27)</f>
        <v/>
      </c>
      <c r="B68" s="113"/>
      <c r="C68" s="121" t="str">
        <f>IF(A68="","",COUNTIF(申込記入表!L16:L115,A68))</f>
        <v/>
      </c>
      <c r="D68" s="67" t="str">
        <f>IF(A68="","",IF(申込記入表!J10="","OK",IF(OR(C68&gt;6,C68&lt;4),"  NO","OK")))</f>
        <v/>
      </c>
      <c r="E68" s="68" t="str">
        <f>IF(設定!M27="","",設定!M27)</f>
        <v/>
      </c>
      <c r="F68" s="68"/>
      <c r="G68" s="93" t="str">
        <f>IF(E68="","",COUNTIF(申込記入表!L16:L115,E68))</f>
        <v/>
      </c>
      <c r="H68" s="67" t="str">
        <f>IF(E68="","",IF(申込記入表!L10="","OK",IF(OR(G68&gt;6,G68&lt;4),"  NO","OK")))</f>
        <v/>
      </c>
      <c r="I68" s="54" t="str">
        <f>IF(登録管理!D67="","",登録管理!D67)</f>
        <v/>
      </c>
      <c r="J68" s="54" t="str">
        <f>IF(登録管理!E67="","",登録管理!E67)</f>
        <v/>
      </c>
      <c r="K68" s="165" t="str">
        <f>IF(AND(登録管理!F67="",登録管理!G67=""),"",登録管理!F67&amp;"　"&amp;登録管理!G67)</f>
        <v/>
      </c>
      <c r="L68" s="67">
        <f>IF(OR(申込記入表!M67="",申込記入表!M67=0),0,申込記入表!M67)</f>
        <v>0</v>
      </c>
      <c r="M68" s="67"/>
      <c r="N68" s="93" t="str">
        <f t="shared" si="3"/>
        <v/>
      </c>
    </row>
    <row r="69" spans="1:14">
      <c r="A69" s="105" t="str">
        <f>IF(設定!K28="","",設定!K28)</f>
        <v/>
      </c>
      <c r="B69" s="113"/>
      <c r="C69" s="121" t="str">
        <f>IF(A69="","",COUNTIF(申込記入表!L16:L115,A69))</f>
        <v/>
      </c>
      <c r="D69" s="67" t="str">
        <f>IF(A69="","",IF(申込記入表!J11="","OK",IF(OR(C69&gt;6,C69&lt;4),"  NO","OK")))</f>
        <v/>
      </c>
      <c r="E69" s="68" t="str">
        <f>IF(設定!M28="","",設定!M28)</f>
        <v/>
      </c>
      <c r="F69" s="68"/>
      <c r="G69" s="93" t="str">
        <f>IF(E69="","",COUNTIF(申込記入表!L16:L115,E69))</f>
        <v/>
      </c>
      <c r="H69" s="67" t="str">
        <f>IF(E69="","",IF(申込記入表!L11="","OK",IF(OR(G69&gt;6,G69&lt;4),"  NO","OK")))</f>
        <v/>
      </c>
      <c r="I69" s="54" t="str">
        <f>IF(登録管理!D68="","",登録管理!D68)</f>
        <v/>
      </c>
      <c r="J69" s="54" t="str">
        <f>IF(登録管理!E68="","",登録管理!E68)</f>
        <v/>
      </c>
      <c r="K69" s="165" t="str">
        <f>IF(AND(登録管理!F68="",登録管理!G68=""),"",登録管理!F68&amp;"　"&amp;登録管理!G68)</f>
        <v/>
      </c>
      <c r="L69" s="67">
        <f>IF(OR(申込記入表!M68="",申込記入表!M68=0),0,申込記入表!M68)</f>
        <v>0</v>
      </c>
      <c r="M69" s="67"/>
      <c r="N69" s="93" t="str">
        <f t="shared" si="3"/>
        <v/>
      </c>
    </row>
    <row r="70" spans="1:14">
      <c r="I70" s="54" t="str">
        <f>IF(登録管理!D69="","",登録管理!D69)</f>
        <v/>
      </c>
      <c r="J70" s="54" t="str">
        <f>IF(登録管理!E69="","",登録管理!E69)</f>
        <v/>
      </c>
      <c r="K70" s="165" t="str">
        <f>IF(AND(登録管理!F69="",登録管理!G69=""),"",登録管理!F69&amp;"　"&amp;登録管理!G69)</f>
        <v/>
      </c>
      <c r="L70" s="67">
        <f>IF(OR(申込記入表!M69="",申込記入表!M69=0),0,申込記入表!M69)</f>
        <v>0</v>
      </c>
      <c r="M70" s="67"/>
      <c r="N70" s="93" t="str">
        <f t="shared" si="3"/>
        <v/>
      </c>
    </row>
    <row r="71" spans="1:14">
      <c r="I71" s="54" t="str">
        <f>IF(登録管理!D70="","",登録管理!D70)</f>
        <v/>
      </c>
      <c r="J71" s="54" t="str">
        <f>IF(登録管理!E70="","",登録管理!E70)</f>
        <v/>
      </c>
      <c r="K71" s="165" t="str">
        <f>IF(AND(登録管理!F70="",登録管理!G70=""),"",登録管理!F70&amp;"　"&amp;登録管理!G70)</f>
        <v/>
      </c>
      <c r="L71" s="67">
        <f>IF(OR(申込記入表!M70="",申込記入表!M70=0),0,申込記入表!M70)</f>
        <v>0</v>
      </c>
      <c r="M71" s="67"/>
      <c r="N71" s="93" t="str">
        <f t="shared" si="3"/>
        <v/>
      </c>
    </row>
    <row r="72" spans="1:14">
      <c r="I72" s="54" t="str">
        <f>IF(登録管理!D71="","",登録管理!D71)</f>
        <v/>
      </c>
      <c r="J72" s="54" t="str">
        <f>IF(登録管理!E71="","",登録管理!E71)</f>
        <v/>
      </c>
      <c r="K72" s="165" t="str">
        <f>IF(AND(登録管理!F71="",登録管理!G71=""),"",登録管理!F71&amp;"　"&amp;登録管理!G71)</f>
        <v/>
      </c>
      <c r="L72" s="67">
        <f>IF(OR(申込記入表!M71="",申込記入表!M71=0),0,申込記入表!M71)</f>
        <v>0</v>
      </c>
      <c r="M72" s="67"/>
      <c r="N72" s="93" t="str">
        <f t="shared" si="3"/>
        <v/>
      </c>
    </row>
    <row r="73" spans="1:14">
      <c r="I73" s="54" t="str">
        <f>IF(登録管理!D72="","",登録管理!D72)</f>
        <v/>
      </c>
      <c r="J73" s="54" t="str">
        <f>IF(登録管理!E72="","",登録管理!E72)</f>
        <v/>
      </c>
      <c r="K73" s="165" t="str">
        <f>IF(AND(登録管理!F72="",登録管理!G72=""),"",登録管理!F72&amp;"　"&amp;登録管理!G72)</f>
        <v/>
      </c>
      <c r="L73" s="67">
        <f>IF(OR(申込記入表!M72="",申込記入表!M72=0),0,申込記入表!M72)</f>
        <v>0</v>
      </c>
      <c r="M73" s="67"/>
      <c r="N73" s="93" t="str">
        <f t="shared" si="3"/>
        <v/>
      </c>
    </row>
    <row r="74" spans="1:14">
      <c r="I74" s="54" t="str">
        <f>IF(登録管理!D73="","",登録管理!D73)</f>
        <v/>
      </c>
      <c r="J74" s="54" t="str">
        <f>IF(登録管理!E73="","",登録管理!E73)</f>
        <v/>
      </c>
      <c r="K74" s="165" t="str">
        <f>IF(AND(登録管理!F73="",登録管理!G73=""),"",登録管理!F73&amp;"　"&amp;登録管理!G73)</f>
        <v/>
      </c>
      <c r="L74" s="67">
        <f>IF(OR(申込記入表!M73="",申込記入表!M73=0),0,申込記入表!M73)</f>
        <v>0</v>
      </c>
      <c r="M74" s="67"/>
      <c r="N74" s="93" t="str">
        <f t="shared" si="3"/>
        <v/>
      </c>
    </row>
    <row r="75" spans="1:14">
      <c r="I75" s="54" t="str">
        <f>IF(登録管理!D74="","",登録管理!D74)</f>
        <v/>
      </c>
      <c r="J75" s="54" t="str">
        <f>IF(登録管理!E74="","",登録管理!E74)</f>
        <v/>
      </c>
      <c r="K75" s="165" t="str">
        <f>IF(AND(登録管理!F74="",登録管理!G74=""),"",登録管理!F74&amp;"　"&amp;登録管理!G74)</f>
        <v/>
      </c>
      <c r="L75" s="67">
        <f>IF(OR(申込記入表!M74="",申込記入表!M74=0),0,申込記入表!M74)</f>
        <v>0</v>
      </c>
      <c r="M75" s="67"/>
      <c r="N75" s="93" t="str">
        <f t="shared" si="3"/>
        <v/>
      </c>
    </row>
    <row r="76" spans="1:14">
      <c r="I76" s="54" t="str">
        <f>IF(登録管理!D75="","",登録管理!D75)</f>
        <v/>
      </c>
      <c r="J76" s="54" t="str">
        <f>IF(登録管理!E75="","",登録管理!E75)</f>
        <v/>
      </c>
      <c r="K76" s="165" t="str">
        <f>IF(AND(登録管理!F75="",登録管理!G75=""),"",登録管理!F75&amp;"　"&amp;登録管理!G75)</f>
        <v/>
      </c>
      <c r="L76" s="67">
        <f>IF(OR(申込記入表!M75="",申込記入表!M75=0),0,申込記入表!M75)</f>
        <v>0</v>
      </c>
      <c r="M76" s="67"/>
      <c r="N76" s="93" t="str">
        <f t="shared" si="3"/>
        <v/>
      </c>
    </row>
    <row r="77" spans="1:14">
      <c r="I77" s="54" t="str">
        <f>IF(登録管理!D76="","",登録管理!D76)</f>
        <v/>
      </c>
      <c r="J77" s="54" t="str">
        <f>IF(登録管理!E76="","",登録管理!E76)</f>
        <v/>
      </c>
      <c r="K77" s="165" t="str">
        <f>IF(AND(登録管理!F76="",登録管理!G76=""),"",登録管理!F76&amp;"　"&amp;登録管理!G76)</f>
        <v/>
      </c>
      <c r="L77" s="67">
        <f>IF(OR(申込記入表!M76="",申込記入表!M76=0),0,申込記入表!M76)</f>
        <v>0</v>
      </c>
      <c r="M77" s="67"/>
      <c r="N77" s="93" t="str">
        <f t="shared" si="3"/>
        <v/>
      </c>
    </row>
    <row r="78" spans="1:14">
      <c r="I78" s="54" t="str">
        <f>IF(登録管理!D77="","",登録管理!D77)</f>
        <v/>
      </c>
      <c r="J78" s="54" t="str">
        <f>IF(登録管理!E77="","",登録管理!E77)</f>
        <v/>
      </c>
      <c r="K78" s="165" t="str">
        <f>IF(AND(登録管理!F77="",登録管理!G77=""),"",登録管理!F77&amp;"　"&amp;登録管理!G77)</f>
        <v/>
      </c>
      <c r="L78" s="67">
        <f>IF(OR(申込記入表!M77="",申込記入表!M77=0),0,申込記入表!M77)</f>
        <v>0</v>
      </c>
      <c r="M78" s="67"/>
      <c r="N78" s="93" t="str">
        <f t="shared" si="3"/>
        <v/>
      </c>
    </row>
    <row r="79" spans="1:14">
      <c r="I79" s="54" t="str">
        <f>IF(登録管理!D78="","",登録管理!D78)</f>
        <v/>
      </c>
      <c r="J79" s="54" t="str">
        <f>IF(登録管理!E78="","",登録管理!E78)</f>
        <v/>
      </c>
      <c r="K79" s="165" t="str">
        <f>IF(AND(登録管理!F78="",登録管理!G78=""),"",登録管理!F78&amp;"　"&amp;登録管理!G78)</f>
        <v/>
      </c>
      <c r="L79" s="67">
        <f>IF(OR(申込記入表!M78="",申込記入表!M78=0),0,申込記入表!M78)</f>
        <v>0</v>
      </c>
      <c r="M79" s="67"/>
      <c r="N79" s="93" t="str">
        <f t="shared" si="3"/>
        <v/>
      </c>
    </row>
    <row r="80" spans="1:14">
      <c r="I80" s="54" t="str">
        <f>IF(登録管理!D79="","",登録管理!D79)</f>
        <v/>
      </c>
      <c r="J80" s="54" t="str">
        <f>IF(登録管理!E79="","",登録管理!E79)</f>
        <v/>
      </c>
      <c r="K80" s="165" t="str">
        <f>IF(AND(登録管理!F79="",登録管理!G79=""),"",登録管理!F79&amp;"　"&amp;登録管理!G79)</f>
        <v/>
      </c>
      <c r="L80" s="67">
        <f>IF(OR(申込記入表!M79="",申込記入表!M79=0),0,申込記入表!M79)</f>
        <v>0</v>
      </c>
      <c r="M80" s="67"/>
      <c r="N80" s="93" t="str">
        <f t="shared" si="3"/>
        <v/>
      </c>
    </row>
    <row r="81" spans="9:14">
      <c r="I81" s="54" t="str">
        <f>IF(登録管理!D80="","",登録管理!D80)</f>
        <v/>
      </c>
      <c r="J81" s="54" t="str">
        <f>IF(登録管理!E80="","",登録管理!E80)</f>
        <v/>
      </c>
      <c r="K81" s="165" t="str">
        <f>IF(AND(登録管理!F80="",登録管理!G80=""),"",登録管理!F80&amp;"　"&amp;登録管理!G80)</f>
        <v/>
      </c>
      <c r="L81" s="67">
        <f>IF(OR(申込記入表!M80="",申込記入表!M80=0),0,申込記入表!M80)</f>
        <v>0</v>
      </c>
      <c r="M81" s="67"/>
      <c r="N81" s="93" t="str">
        <f t="shared" ref="N81:N116" si="4">IF(K81="","",IF(L81&gt;2,"  NO","OK"))</f>
        <v/>
      </c>
    </row>
    <row r="82" spans="9:14">
      <c r="I82" s="54" t="str">
        <f>IF(登録管理!D81="","",登録管理!D81)</f>
        <v/>
      </c>
      <c r="J82" s="54" t="str">
        <f>IF(登録管理!E81="","",登録管理!E81)</f>
        <v/>
      </c>
      <c r="K82" s="165" t="str">
        <f>IF(AND(登録管理!F81="",登録管理!G81=""),"",登録管理!F81&amp;"　"&amp;登録管理!G81)</f>
        <v/>
      </c>
      <c r="L82" s="67">
        <f>IF(OR(申込記入表!M81="",申込記入表!M81=0),0,申込記入表!M81)</f>
        <v>0</v>
      </c>
      <c r="M82" s="67"/>
      <c r="N82" s="93" t="str">
        <f t="shared" si="4"/>
        <v/>
      </c>
    </row>
    <row r="83" spans="9:14">
      <c r="I83" s="54" t="str">
        <f>IF(登録管理!D82="","",登録管理!D82)</f>
        <v/>
      </c>
      <c r="J83" s="54" t="str">
        <f>IF(登録管理!E82="","",登録管理!E82)</f>
        <v/>
      </c>
      <c r="K83" s="165" t="str">
        <f>IF(AND(登録管理!F82="",登録管理!G82=""),"",登録管理!F82&amp;"　"&amp;登録管理!G82)</f>
        <v/>
      </c>
      <c r="L83" s="67">
        <f>IF(OR(申込記入表!M82="",申込記入表!M82=0),0,申込記入表!M82)</f>
        <v>0</v>
      </c>
      <c r="M83" s="67"/>
      <c r="N83" s="93" t="str">
        <f t="shared" si="4"/>
        <v/>
      </c>
    </row>
    <row r="84" spans="9:14">
      <c r="I84" s="54" t="str">
        <f>IF(登録管理!D83="","",登録管理!D83)</f>
        <v/>
      </c>
      <c r="J84" s="54" t="str">
        <f>IF(登録管理!E83="","",登録管理!E83)</f>
        <v/>
      </c>
      <c r="K84" s="165" t="str">
        <f>IF(AND(登録管理!F83="",登録管理!G83=""),"",登録管理!F83&amp;"　"&amp;登録管理!G83)</f>
        <v/>
      </c>
      <c r="L84" s="67">
        <f>IF(OR(申込記入表!M83="",申込記入表!M83=0),0,申込記入表!M83)</f>
        <v>0</v>
      </c>
      <c r="M84" s="67"/>
      <c r="N84" s="93" t="str">
        <f t="shared" si="4"/>
        <v/>
      </c>
    </row>
    <row r="85" spans="9:14">
      <c r="I85" s="54" t="str">
        <f>IF(登録管理!D84="","",登録管理!D84)</f>
        <v/>
      </c>
      <c r="J85" s="54" t="str">
        <f>IF(登録管理!E84="","",登録管理!E84)</f>
        <v/>
      </c>
      <c r="K85" s="165" t="str">
        <f>IF(AND(登録管理!F84="",登録管理!G84=""),"",登録管理!F84&amp;"　"&amp;登録管理!G84)</f>
        <v/>
      </c>
      <c r="L85" s="67">
        <f>IF(OR(申込記入表!M84="",申込記入表!M84=0),0,申込記入表!M84)</f>
        <v>0</v>
      </c>
      <c r="M85" s="67"/>
      <c r="N85" s="93" t="str">
        <f t="shared" si="4"/>
        <v/>
      </c>
    </row>
    <row r="86" spans="9:14">
      <c r="I86" s="54" t="str">
        <f>IF(登録管理!D85="","",登録管理!D85)</f>
        <v/>
      </c>
      <c r="J86" s="54" t="str">
        <f>IF(登録管理!E85="","",登録管理!E85)</f>
        <v/>
      </c>
      <c r="K86" s="165" t="str">
        <f>IF(AND(登録管理!F85="",登録管理!G85=""),"",登録管理!F85&amp;"　"&amp;登録管理!G85)</f>
        <v/>
      </c>
      <c r="L86" s="67">
        <f>IF(OR(申込記入表!M85="",申込記入表!M85=0),0,申込記入表!M85)</f>
        <v>0</v>
      </c>
      <c r="M86" s="67"/>
      <c r="N86" s="93" t="str">
        <f t="shared" si="4"/>
        <v/>
      </c>
    </row>
    <row r="87" spans="9:14">
      <c r="I87" s="54" t="str">
        <f>IF(登録管理!D86="","",登録管理!D86)</f>
        <v/>
      </c>
      <c r="J87" s="54" t="str">
        <f>IF(登録管理!E86="","",登録管理!E86)</f>
        <v/>
      </c>
      <c r="K87" s="165" t="str">
        <f>IF(AND(登録管理!F86="",登録管理!G86=""),"",登録管理!F86&amp;"　"&amp;登録管理!G86)</f>
        <v/>
      </c>
      <c r="L87" s="67">
        <f>IF(OR(申込記入表!M86="",申込記入表!M86=0),0,申込記入表!M86)</f>
        <v>0</v>
      </c>
      <c r="M87" s="67"/>
      <c r="N87" s="93" t="str">
        <f t="shared" si="4"/>
        <v/>
      </c>
    </row>
    <row r="88" spans="9:14">
      <c r="I88" s="54" t="str">
        <f>IF(登録管理!D87="","",登録管理!D87)</f>
        <v/>
      </c>
      <c r="J88" s="54" t="str">
        <f>IF(登録管理!E87="","",登録管理!E87)</f>
        <v/>
      </c>
      <c r="K88" s="165" t="str">
        <f>IF(AND(登録管理!F87="",登録管理!G87=""),"",登録管理!F87&amp;"　"&amp;登録管理!G87)</f>
        <v/>
      </c>
      <c r="L88" s="67">
        <f>IF(OR(申込記入表!M87="",申込記入表!M87=0),0,申込記入表!M87)</f>
        <v>0</v>
      </c>
      <c r="M88" s="67"/>
      <c r="N88" s="93" t="str">
        <f t="shared" si="4"/>
        <v/>
      </c>
    </row>
    <row r="89" spans="9:14">
      <c r="I89" s="54" t="str">
        <f>IF(登録管理!D88="","",登録管理!D88)</f>
        <v/>
      </c>
      <c r="J89" s="54" t="str">
        <f>IF(登録管理!E88="","",登録管理!E88)</f>
        <v/>
      </c>
      <c r="K89" s="165" t="str">
        <f>IF(AND(登録管理!F88="",登録管理!G88=""),"",登録管理!F88&amp;"　"&amp;登録管理!G88)</f>
        <v/>
      </c>
      <c r="L89" s="67">
        <f>IF(OR(申込記入表!M88="",申込記入表!M88=0),0,申込記入表!M88)</f>
        <v>0</v>
      </c>
      <c r="M89" s="67"/>
      <c r="N89" s="93" t="str">
        <f t="shared" si="4"/>
        <v/>
      </c>
    </row>
    <row r="90" spans="9:14">
      <c r="I90" s="54" t="str">
        <f>IF(登録管理!D89="","",登録管理!D89)</f>
        <v/>
      </c>
      <c r="J90" s="54" t="str">
        <f>IF(登録管理!E89="","",登録管理!E89)</f>
        <v/>
      </c>
      <c r="K90" s="165" t="str">
        <f>IF(AND(登録管理!F89="",登録管理!G89=""),"",登録管理!F89&amp;"　"&amp;登録管理!G89)</f>
        <v/>
      </c>
      <c r="L90" s="67">
        <f>IF(OR(申込記入表!M89="",申込記入表!M89=0),0,申込記入表!M89)</f>
        <v>0</v>
      </c>
      <c r="M90" s="67"/>
      <c r="N90" s="93" t="str">
        <f t="shared" si="4"/>
        <v/>
      </c>
    </row>
    <row r="91" spans="9:14">
      <c r="I91" s="54" t="str">
        <f>IF(登録管理!D90="","",登録管理!D90)</f>
        <v/>
      </c>
      <c r="J91" s="54" t="str">
        <f>IF(登録管理!E90="","",登録管理!E90)</f>
        <v/>
      </c>
      <c r="K91" s="165" t="str">
        <f>IF(AND(登録管理!F90="",登録管理!G90=""),"",登録管理!F90&amp;"　"&amp;登録管理!G90)</f>
        <v/>
      </c>
      <c r="L91" s="67">
        <f>IF(OR(申込記入表!M90="",申込記入表!M90=0),0,申込記入表!M90)</f>
        <v>0</v>
      </c>
      <c r="M91" s="67"/>
      <c r="N91" s="93" t="str">
        <f t="shared" si="4"/>
        <v/>
      </c>
    </row>
    <row r="92" spans="9:14">
      <c r="I92" s="54" t="str">
        <f>IF(登録管理!D91="","",登録管理!D91)</f>
        <v/>
      </c>
      <c r="J92" s="54" t="str">
        <f>IF(登録管理!E91="","",登録管理!E91)</f>
        <v/>
      </c>
      <c r="K92" s="165" t="str">
        <f>IF(AND(登録管理!F91="",登録管理!G91=""),"",登録管理!F91&amp;"　"&amp;登録管理!G91)</f>
        <v/>
      </c>
      <c r="L92" s="67">
        <f>IF(OR(申込記入表!M91="",申込記入表!M91=0),0,申込記入表!M91)</f>
        <v>0</v>
      </c>
      <c r="M92" s="67"/>
      <c r="N92" s="93" t="str">
        <f t="shared" si="4"/>
        <v/>
      </c>
    </row>
    <row r="93" spans="9:14">
      <c r="I93" s="54" t="str">
        <f>IF(登録管理!D92="","",登録管理!D92)</f>
        <v/>
      </c>
      <c r="J93" s="54" t="str">
        <f>IF(登録管理!E92="","",登録管理!E92)</f>
        <v/>
      </c>
      <c r="K93" s="165" t="str">
        <f>IF(AND(登録管理!F92="",登録管理!G92=""),"",登録管理!F92&amp;"　"&amp;登録管理!G92)</f>
        <v/>
      </c>
      <c r="L93" s="67">
        <f>IF(OR(申込記入表!M92="",申込記入表!M92=0),0,申込記入表!M92)</f>
        <v>0</v>
      </c>
      <c r="M93" s="67"/>
      <c r="N93" s="93" t="str">
        <f t="shared" si="4"/>
        <v/>
      </c>
    </row>
    <row r="94" spans="9:14">
      <c r="I94" s="54" t="str">
        <f>IF(登録管理!D93="","",登録管理!D93)</f>
        <v/>
      </c>
      <c r="J94" s="54" t="str">
        <f>IF(登録管理!E93="","",登録管理!E93)</f>
        <v/>
      </c>
      <c r="K94" s="165" t="str">
        <f>IF(AND(登録管理!F93="",登録管理!G93=""),"",登録管理!F93&amp;"　"&amp;登録管理!G93)</f>
        <v/>
      </c>
      <c r="L94" s="67">
        <f>IF(OR(申込記入表!M93="",申込記入表!M93=0),0,申込記入表!M93)</f>
        <v>0</v>
      </c>
      <c r="M94" s="67"/>
      <c r="N94" s="93" t="str">
        <f t="shared" si="4"/>
        <v/>
      </c>
    </row>
    <row r="95" spans="9:14">
      <c r="I95" s="54" t="str">
        <f>IF(登録管理!D94="","",登録管理!D94)</f>
        <v/>
      </c>
      <c r="J95" s="54" t="str">
        <f>IF(登録管理!E94="","",登録管理!E94)</f>
        <v/>
      </c>
      <c r="K95" s="165" t="str">
        <f>IF(AND(登録管理!F94="",登録管理!G94=""),"",登録管理!F94&amp;"　"&amp;登録管理!G94)</f>
        <v/>
      </c>
      <c r="L95" s="67">
        <f>IF(OR(申込記入表!M94="",申込記入表!M94=0),0,申込記入表!M94)</f>
        <v>0</v>
      </c>
      <c r="M95" s="67"/>
      <c r="N95" s="93" t="str">
        <f t="shared" si="4"/>
        <v/>
      </c>
    </row>
    <row r="96" spans="9:14">
      <c r="I96" s="54" t="str">
        <f>IF(登録管理!D95="","",登録管理!D95)</f>
        <v/>
      </c>
      <c r="J96" s="54" t="str">
        <f>IF(登録管理!E95="","",登録管理!E95)</f>
        <v/>
      </c>
      <c r="K96" s="165" t="str">
        <f>IF(AND(登録管理!F95="",登録管理!G95=""),"",登録管理!F95&amp;"　"&amp;登録管理!G95)</f>
        <v/>
      </c>
      <c r="L96" s="67">
        <f>IF(OR(申込記入表!M95="",申込記入表!M95=0),0,申込記入表!M95)</f>
        <v>0</v>
      </c>
      <c r="M96" s="67"/>
      <c r="N96" s="93" t="str">
        <f t="shared" si="4"/>
        <v/>
      </c>
    </row>
    <row r="97" spans="9:14">
      <c r="I97" s="54" t="str">
        <f>IF(登録管理!D96="","",登録管理!D96)</f>
        <v/>
      </c>
      <c r="J97" s="54" t="str">
        <f>IF(登録管理!E96="","",登録管理!E96)</f>
        <v/>
      </c>
      <c r="K97" s="165" t="str">
        <f>IF(AND(登録管理!F96="",登録管理!G96=""),"",登録管理!F96&amp;"　"&amp;登録管理!G96)</f>
        <v/>
      </c>
      <c r="L97" s="67">
        <f>IF(OR(申込記入表!M96="",申込記入表!M96=0),0,申込記入表!M96)</f>
        <v>0</v>
      </c>
      <c r="M97" s="67"/>
      <c r="N97" s="93" t="str">
        <f t="shared" si="4"/>
        <v/>
      </c>
    </row>
    <row r="98" spans="9:14">
      <c r="I98" s="54" t="str">
        <f>IF(登録管理!D97="","",登録管理!D97)</f>
        <v/>
      </c>
      <c r="J98" s="54" t="str">
        <f>IF(登録管理!E97="","",登録管理!E97)</f>
        <v/>
      </c>
      <c r="K98" s="165" t="str">
        <f>IF(AND(登録管理!F97="",登録管理!G97=""),"",登録管理!F97&amp;"　"&amp;登録管理!G97)</f>
        <v/>
      </c>
      <c r="L98" s="67">
        <f>IF(OR(申込記入表!M97="",申込記入表!M97=0),0,申込記入表!M97)</f>
        <v>0</v>
      </c>
      <c r="M98" s="67"/>
      <c r="N98" s="93" t="str">
        <f t="shared" si="4"/>
        <v/>
      </c>
    </row>
    <row r="99" spans="9:14">
      <c r="I99" s="54" t="str">
        <f>IF(登録管理!D98="","",登録管理!D98)</f>
        <v/>
      </c>
      <c r="J99" s="54" t="str">
        <f>IF(登録管理!E98="","",登録管理!E98)</f>
        <v/>
      </c>
      <c r="K99" s="165" t="str">
        <f>IF(AND(登録管理!F98="",登録管理!G98=""),"",登録管理!F98&amp;"　"&amp;登録管理!G98)</f>
        <v/>
      </c>
      <c r="L99" s="67">
        <f>IF(OR(申込記入表!M98="",申込記入表!M98=0),0,申込記入表!M98)</f>
        <v>0</v>
      </c>
      <c r="M99" s="67"/>
      <c r="N99" s="93" t="str">
        <f t="shared" si="4"/>
        <v/>
      </c>
    </row>
    <row r="100" spans="9:14">
      <c r="I100" s="54" t="str">
        <f>IF(登録管理!D99="","",登録管理!D99)</f>
        <v/>
      </c>
      <c r="J100" s="54" t="str">
        <f>IF(登録管理!E99="","",登録管理!E99)</f>
        <v/>
      </c>
      <c r="K100" s="165" t="str">
        <f>IF(AND(登録管理!F99="",登録管理!G99=""),"",登録管理!F99&amp;"　"&amp;登録管理!G99)</f>
        <v/>
      </c>
      <c r="L100" s="67">
        <f>IF(OR(申込記入表!M99="",申込記入表!M99=0),0,申込記入表!M99)</f>
        <v>0</v>
      </c>
      <c r="M100" s="67"/>
      <c r="N100" s="93" t="str">
        <f t="shared" si="4"/>
        <v/>
      </c>
    </row>
    <row r="101" spans="9:14">
      <c r="I101" s="54" t="str">
        <f>IF(登録管理!D100="","",登録管理!D100)</f>
        <v/>
      </c>
      <c r="J101" s="54" t="str">
        <f>IF(登録管理!E100="","",登録管理!E100)</f>
        <v/>
      </c>
      <c r="K101" s="165" t="str">
        <f>IF(AND(登録管理!F100="",登録管理!G100=""),"",登録管理!F100&amp;"　"&amp;登録管理!G100)</f>
        <v/>
      </c>
      <c r="L101" s="67">
        <f>IF(OR(申込記入表!M100="",申込記入表!M100=0),0,申込記入表!M100)</f>
        <v>0</v>
      </c>
      <c r="M101" s="67"/>
      <c r="N101" s="93" t="str">
        <f t="shared" si="4"/>
        <v/>
      </c>
    </row>
    <row r="102" spans="9:14">
      <c r="I102" s="54" t="str">
        <f>IF(登録管理!D101="","",登録管理!D101)</f>
        <v/>
      </c>
      <c r="J102" s="54" t="str">
        <f>IF(登録管理!E101="","",登録管理!E101)</f>
        <v/>
      </c>
      <c r="K102" s="165" t="str">
        <f>IF(AND(登録管理!F101="",登録管理!G101=""),"",登録管理!F101&amp;"　"&amp;登録管理!G101)</f>
        <v/>
      </c>
      <c r="L102" s="67">
        <f>IF(OR(申込記入表!M101="",申込記入表!M101=0),0,申込記入表!M101)</f>
        <v>0</v>
      </c>
      <c r="M102" s="67"/>
      <c r="N102" s="93" t="str">
        <f t="shared" si="4"/>
        <v/>
      </c>
    </row>
    <row r="103" spans="9:14">
      <c r="I103" s="54" t="str">
        <f>IF(登録管理!D102="","",登録管理!D102)</f>
        <v/>
      </c>
      <c r="J103" s="54" t="str">
        <f>IF(登録管理!E102="","",登録管理!E102)</f>
        <v/>
      </c>
      <c r="K103" s="165" t="str">
        <f>IF(AND(登録管理!F102="",登録管理!G102=""),"",登録管理!F102&amp;"　"&amp;登録管理!G102)</f>
        <v/>
      </c>
      <c r="L103" s="67">
        <f>IF(OR(申込記入表!M102="",申込記入表!M102=0),0,申込記入表!M102)</f>
        <v>0</v>
      </c>
      <c r="M103" s="67"/>
      <c r="N103" s="93" t="str">
        <f t="shared" si="4"/>
        <v/>
      </c>
    </row>
    <row r="104" spans="9:14">
      <c r="I104" s="54" t="str">
        <f>IF(登録管理!D103="","",登録管理!D103)</f>
        <v/>
      </c>
      <c r="J104" s="54" t="str">
        <f>IF(登録管理!E103="","",登録管理!E103)</f>
        <v/>
      </c>
      <c r="K104" s="165" t="str">
        <f>IF(AND(登録管理!F103="",登録管理!G103=""),"",登録管理!F103&amp;"　"&amp;登録管理!G103)</f>
        <v/>
      </c>
      <c r="L104" s="67">
        <f>IF(OR(申込記入表!M103="",申込記入表!M103=0),0,申込記入表!M103)</f>
        <v>0</v>
      </c>
      <c r="M104" s="67"/>
      <c r="N104" s="93" t="str">
        <f t="shared" si="4"/>
        <v/>
      </c>
    </row>
    <row r="105" spans="9:14">
      <c r="I105" s="54" t="str">
        <f>IF(登録管理!D104="","",登録管理!D104)</f>
        <v/>
      </c>
      <c r="J105" s="54" t="str">
        <f>IF(登録管理!E104="","",登録管理!E104)</f>
        <v/>
      </c>
      <c r="K105" s="165" t="str">
        <f>IF(AND(登録管理!F104="",登録管理!G104=""),"",登録管理!F104&amp;"　"&amp;登録管理!G104)</f>
        <v/>
      </c>
      <c r="L105" s="67">
        <f>IF(OR(申込記入表!M104="",申込記入表!M104=0),0,申込記入表!M104)</f>
        <v>0</v>
      </c>
      <c r="M105" s="67"/>
      <c r="N105" s="93" t="str">
        <f t="shared" si="4"/>
        <v/>
      </c>
    </row>
    <row r="106" spans="9:14">
      <c r="I106" s="54" t="str">
        <f>IF(登録管理!D105="","",登録管理!D105)</f>
        <v/>
      </c>
      <c r="J106" s="54" t="str">
        <f>IF(登録管理!E105="","",登録管理!E105)</f>
        <v/>
      </c>
      <c r="K106" s="165" t="str">
        <f>IF(AND(登録管理!F105="",登録管理!G105=""),"",登録管理!F105&amp;"　"&amp;登録管理!G105)</f>
        <v/>
      </c>
      <c r="L106" s="67">
        <f>IF(OR(申込記入表!M105="",申込記入表!M105=0),0,申込記入表!M105)</f>
        <v>0</v>
      </c>
      <c r="M106" s="67"/>
      <c r="N106" s="93" t="str">
        <f t="shared" si="4"/>
        <v/>
      </c>
    </row>
    <row r="107" spans="9:14">
      <c r="I107" s="54" t="str">
        <f>IF(登録管理!D106="","",登録管理!D106)</f>
        <v/>
      </c>
      <c r="J107" s="54" t="str">
        <f>IF(登録管理!E106="","",登録管理!E106)</f>
        <v/>
      </c>
      <c r="K107" s="165" t="str">
        <f>IF(AND(登録管理!F106="",登録管理!G106=""),"",登録管理!F106&amp;"　"&amp;登録管理!G106)</f>
        <v/>
      </c>
      <c r="L107" s="67">
        <f>IF(OR(申込記入表!M106="",申込記入表!M106=0),0,申込記入表!M106)</f>
        <v>0</v>
      </c>
      <c r="M107" s="67"/>
      <c r="N107" s="93" t="str">
        <f t="shared" si="4"/>
        <v/>
      </c>
    </row>
    <row r="108" spans="9:14">
      <c r="I108" s="54" t="str">
        <f>IF(登録管理!D107="","",登録管理!D107)</f>
        <v/>
      </c>
      <c r="J108" s="54" t="str">
        <f>IF(登録管理!E107="","",登録管理!E107)</f>
        <v/>
      </c>
      <c r="K108" s="165" t="str">
        <f>IF(AND(登録管理!F107="",登録管理!G107=""),"",登録管理!F107&amp;"　"&amp;登録管理!G107)</f>
        <v/>
      </c>
      <c r="L108" s="67">
        <f>IF(OR(申込記入表!M107="",申込記入表!M107=0),0,申込記入表!M107)</f>
        <v>0</v>
      </c>
      <c r="M108" s="67"/>
      <c r="N108" s="93" t="str">
        <f t="shared" si="4"/>
        <v/>
      </c>
    </row>
    <row r="109" spans="9:14">
      <c r="I109" s="54" t="str">
        <f>IF(登録管理!D108="","",登録管理!D108)</f>
        <v/>
      </c>
      <c r="J109" s="54" t="str">
        <f>IF(登録管理!E108="","",登録管理!E108)</f>
        <v/>
      </c>
      <c r="K109" s="165" t="str">
        <f>IF(AND(登録管理!F108="",登録管理!G108=""),"",登録管理!F108&amp;"　"&amp;登録管理!G108)</f>
        <v/>
      </c>
      <c r="L109" s="67">
        <f>IF(OR(申込記入表!M108="",申込記入表!M108=0),0,申込記入表!M108)</f>
        <v>0</v>
      </c>
      <c r="M109" s="67"/>
      <c r="N109" s="93" t="str">
        <f t="shared" si="4"/>
        <v/>
      </c>
    </row>
    <row r="110" spans="9:14">
      <c r="I110" s="54" t="str">
        <f>IF(登録管理!D109="","",登録管理!D109)</f>
        <v/>
      </c>
      <c r="J110" s="54" t="str">
        <f>IF(登録管理!E109="","",登録管理!E109)</f>
        <v/>
      </c>
      <c r="K110" s="165" t="str">
        <f>IF(AND(登録管理!F109="",登録管理!G109=""),"",登録管理!F109&amp;"　"&amp;登録管理!G109)</f>
        <v/>
      </c>
      <c r="L110" s="67">
        <f>IF(OR(申込記入表!M109="",申込記入表!M109=0),0,申込記入表!M109)</f>
        <v>0</v>
      </c>
      <c r="M110" s="67"/>
      <c r="N110" s="93" t="str">
        <f t="shared" si="4"/>
        <v/>
      </c>
    </row>
    <row r="111" spans="9:14">
      <c r="I111" s="54" t="str">
        <f>IF(登録管理!D110="","",登録管理!D110)</f>
        <v/>
      </c>
      <c r="J111" s="54" t="str">
        <f>IF(登録管理!E110="","",登録管理!E110)</f>
        <v/>
      </c>
      <c r="K111" s="165" t="str">
        <f>IF(AND(登録管理!F110="",登録管理!G110=""),"",登録管理!F110&amp;"　"&amp;登録管理!G110)</f>
        <v/>
      </c>
      <c r="L111" s="67">
        <f>IF(OR(申込記入表!M110="",申込記入表!M110=0),0,申込記入表!M110)</f>
        <v>0</v>
      </c>
      <c r="M111" s="67"/>
      <c r="N111" s="93" t="str">
        <f t="shared" si="4"/>
        <v/>
      </c>
    </row>
    <row r="112" spans="9:14">
      <c r="I112" s="54" t="str">
        <f>IF(登録管理!D111="","",登録管理!D111)</f>
        <v/>
      </c>
      <c r="J112" s="54" t="str">
        <f>IF(登録管理!E111="","",登録管理!E111)</f>
        <v/>
      </c>
      <c r="K112" s="165" t="str">
        <f>IF(AND(登録管理!F111="",登録管理!G111=""),"",登録管理!F111&amp;"　"&amp;登録管理!G111)</f>
        <v/>
      </c>
      <c r="L112" s="67">
        <f>IF(OR(申込記入表!M111="",申込記入表!M111=0),0,申込記入表!M111)</f>
        <v>0</v>
      </c>
      <c r="M112" s="67"/>
      <c r="N112" s="93" t="str">
        <f t="shared" si="4"/>
        <v/>
      </c>
    </row>
    <row r="113" spans="9:14">
      <c r="I113" s="54" t="str">
        <f>IF(登録管理!D112="","",登録管理!D112)</f>
        <v/>
      </c>
      <c r="J113" s="54" t="str">
        <f>IF(登録管理!E112="","",登録管理!E112)</f>
        <v/>
      </c>
      <c r="K113" s="165" t="str">
        <f>IF(AND(登録管理!F112="",登録管理!G112=""),"",登録管理!F112&amp;"　"&amp;登録管理!G112)</f>
        <v/>
      </c>
      <c r="L113" s="67">
        <f>IF(OR(申込記入表!M112="",申込記入表!M112=0),0,申込記入表!M112)</f>
        <v>0</v>
      </c>
      <c r="M113" s="67"/>
      <c r="N113" s="93" t="str">
        <f t="shared" si="4"/>
        <v/>
      </c>
    </row>
    <row r="114" spans="9:14">
      <c r="I114" s="54" t="str">
        <f>IF(登録管理!D113="","",登録管理!D113)</f>
        <v/>
      </c>
      <c r="J114" s="54" t="str">
        <f>IF(登録管理!E113="","",登録管理!E113)</f>
        <v/>
      </c>
      <c r="K114" s="165" t="str">
        <f>IF(AND(登録管理!F113="",登録管理!G113=""),"",登録管理!F113&amp;"　"&amp;登録管理!G113)</f>
        <v/>
      </c>
      <c r="L114" s="67">
        <f>IF(OR(申込記入表!M113="",申込記入表!M113=0),0,申込記入表!M113)</f>
        <v>0</v>
      </c>
      <c r="M114" s="67"/>
      <c r="N114" s="93" t="str">
        <f t="shared" si="4"/>
        <v/>
      </c>
    </row>
    <row r="115" spans="9:14">
      <c r="I115" s="54" t="str">
        <f>IF(登録管理!D114="","",登録管理!D114)</f>
        <v/>
      </c>
      <c r="J115" s="54" t="str">
        <f>IF(登録管理!E114="","",登録管理!E114)</f>
        <v/>
      </c>
      <c r="K115" s="165" t="str">
        <f>IF(AND(登録管理!F114="",登録管理!G114=""),"",登録管理!F114&amp;"　"&amp;登録管理!G114)</f>
        <v/>
      </c>
      <c r="L115" s="67">
        <f>IF(OR(申込記入表!M114="",申込記入表!M114=0),0,申込記入表!M114)</f>
        <v>0</v>
      </c>
      <c r="M115" s="67"/>
      <c r="N115" s="93" t="str">
        <f t="shared" si="4"/>
        <v/>
      </c>
    </row>
    <row r="116" spans="9:14">
      <c r="I116" s="54" t="str">
        <f>IF(登録管理!D115="","",登録管理!D115)</f>
        <v/>
      </c>
      <c r="J116" s="54" t="str">
        <f>IF(登録管理!E115="","",登録管理!E115)</f>
        <v/>
      </c>
      <c r="K116" s="165" t="str">
        <f>IF(AND(登録管理!F115="",登録管理!G115=""),"",登録管理!F115&amp;"　"&amp;登録管理!G115)</f>
        <v/>
      </c>
      <c r="L116" s="67">
        <f>IF(OR(申込記入表!M115="",申込記入表!M115=0),0,申込記入表!M115)</f>
        <v>0</v>
      </c>
      <c r="M116" s="67"/>
      <c r="N116" s="93" t="str">
        <f t="shared" si="4"/>
        <v/>
      </c>
    </row>
  </sheetData>
  <mergeCells count="260">
    <mergeCell ref="B1:F1"/>
    <mergeCell ref="G1:M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I6:J6"/>
    <mergeCell ref="K6:M6"/>
    <mergeCell ref="I7:J7"/>
    <mergeCell ref="K7:M7"/>
    <mergeCell ref="I8:J8"/>
    <mergeCell ref="K8:M8"/>
    <mergeCell ref="I9:J9"/>
    <mergeCell ref="K9:M9"/>
    <mergeCell ref="I10:J10"/>
    <mergeCell ref="K10:M10"/>
    <mergeCell ref="I11:J11"/>
    <mergeCell ref="L11:M11"/>
    <mergeCell ref="G12:H12"/>
    <mergeCell ref="I12:J12"/>
    <mergeCell ref="K12:M12"/>
    <mergeCell ref="G13:H13"/>
    <mergeCell ref="I13:J13"/>
    <mergeCell ref="K13:M13"/>
    <mergeCell ref="A14:M14"/>
    <mergeCell ref="A15:B15"/>
    <mergeCell ref="C15:D15"/>
    <mergeCell ref="E15:F15"/>
    <mergeCell ref="G15:H15"/>
    <mergeCell ref="A16:B16"/>
    <mergeCell ref="E16:F16"/>
    <mergeCell ref="A17:B17"/>
    <mergeCell ref="E17:F17"/>
    <mergeCell ref="L17:M17"/>
    <mergeCell ref="A18:B18"/>
    <mergeCell ref="E18:F18"/>
    <mergeCell ref="L18:M18"/>
    <mergeCell ref="A19:B19"/>
    <mergeCell ref="E19:F19"/>
    <mergeCell ref="L19:M19"/>
    <mergeCell ref="A20:B20"/>
    <mergeCell ref="E20:F20"/>
    <mergeCell ref="L20:M20"/>
    <mergeCell ref="A21:B21"/>
    <mergeCell ref="E21:F21"/>
    <mergeCell ref="L21:M21"/>
    <mergeCell ref="A22:B22"/>
    <mergeCell ref="E22:F22"/>
    <mergeCell ref="L22:M22"/>
    <mergeCell ref="A23:B23"/>
    <mergeCell ref="E23:F23"/>
    <mergeCell ref="L23:M23"/>
    <mergeCell ref="A24:B24"/>
    <mergeCell ref="E24:F24"/>
    <mergeCell ref="L24:M24"/>
    <mergeCell ref="A25:B25"/>
    <mergeCell ref="E25:F25"/>
    <mergeCell ref="L25:M25"/>
    <mergeCell ref="A26:B26"/>
    <mergeCell ref="E26:F26"/>
    <mergeCell ref="L26:M26"/>
    <mergeCell ref="A27:B27"/>
    <mergeCell ref="E27:F27"/>
    <mergeCell ref="L27:M27"/>
    <mergeCell ref="A28:B28"/>
    <mergeCell ref="E28:F28"/>
    <mergeCell ref="L28:M28"/>
    <mergeCell ref="A29:B29"/>
    <mergeCell ref="E29:F29"/>
    <mergeCell ref="L29:M29"/>
    <mergeCell ref="A30:B30"/>
    <mergeCell ref="E30:F30"/>
    <mergeCell ref="L30:M30"/>
    <mergeCell ref="A31:B31"/>
    <mergeCell ref="E31:F31"/>
    <mergeCell ref="L31:M31"/>
    <mergeCell ref="A32:B32"/>
    <mergeCell ref="E32:F32"/>
    <mergeCell ref="L32:M32"/>
    <mergeCell ref="A33:B33"/>
    <mergeCell ref="E33:F33"/>
    <mergeCell ref="L33:M33"/>
    <mergeCell ref="A34:B34"/>
    <mergeCell ref="E34:F34"/>
    <mergeCell ref="L34:M34"/>
    <mergeCell ref="A35:B35"/>
    <mergeCell ref="E35:F35"/>
    <mergeCell ref="L35:M35"/>
    <mergeCell ref="A36:B36"/>
    <mergeCell ref="E36:F36"/>
    <mergeCell ref="L36:M36"/>
    <mergeCell ref="A37:B37"/>
    <mergeCell ref="E37:F37"/>
    <mergeCell ref="L37:M37"/>
    <mergeCell ref="A38:B38"/>
    <mergeCell ref="E38:F38"/>
    <mergeCell ref="L38:M38"/>
    <mergeCell ref="A39:B39"/>
    <mergeCell ref="E39:F39"/>
    <mergeCell ref="L39:M39"/>
    <mergeCell ref="A40:B40"/>
    <mergeCell ref="E40:F40"/>
    <mergeCell ref="L40:M40"/>
    <mergeCell ref="A41:B41"/>
    <mergeCell ref="E41:F41"/>
    <mergeCell ref="L41:M41"/>
    <mergeCell ref="A42:B42"/>
    <mergeCell ref="E42:F42"/>
    <mergeCell ref="L42:M42"/>
    <mergeCell ref="A43:B43"/>
    <mergeCell ref="E43:F43"/>
    <mergeCell ref="L43:M43"/>
    <mergeCell ref="A44:B44"/>
    <mergeCell ref="E44:F44"/>
    <mergeCell ref="L44:M44"/>
    <mergeCell ref="A45:B45"/>
    <mergeCell ref="E45:F45"/>
    <mergeCell ref="L45:M45"/>
    <mergeCell ref="A46:B46"/>
    <mergeCell ref="E46:F46"/>
    <mergeCell ref="L46:M46"/>
    <mergeCell ref="A47:B47"/>
    <mergeCell ref="E47:F47"/>
    <mergeCell ref="L47:M47"/>
    <mergeCell ref="A48:B48"/>
    <mergeCell ref="E48:F48"/>
    <mergeCell ref="L48:M48"/>
    <mergeCell ref="A49:B49"/>
    <mergeCell ref="E49:F49"/>
    <mergeCell ref="L49:M49"/>
    <mergeCell ref="A50:B50"/>
    <mergeCell ref="E50:F50"/>
    <mergeCell ref="L50:M50"/>
    <mergeCell ref="A51:B51"/>
    <mergeCell ref="E51:F51"/>
    <mergeCell ref="L51:M51"/>
    <mergeCell ref="A52:B52"/>
    <mergeCell ref="E52:F52"/>
    <mergeCell ref="L52:M52"/>
    <mergeCell ref="A53:B53"/>
    <mergeCell ref="E53:F53"/>
    <mergeCell ref="L53:M53"/>
    <mergeCell ref="A54:B54"/>
    <mergeCell ref="E54:F54"/>
    <mergeCell ref="L54:M54"/>
    <mergeCell ref="A55:B55"/>
    <mergeCell ref="E55:F55"/>
    <mergeCell ref="L55:M55"/>
    <mergeCell ref="A56:B56"/>
    <mergeCell ref="E56:F56"/>
    <mergeCell ref="L56:M56"/>
    <mergeCell ref="A57:B57"/>
    <mergeCell ref="E57:F57"/>
    <mergeCell ref="L57:M57"/>
    <mergeCell ref="A58:B58"/>
    <mergeCell ref="E58:F58"/>
    <mergeCell ref="L58:M58"/>
    <mergeCell ref="A59:B59"/>
    <mergeCell ref="E59:F59"/>
    <mergeCell ref="L59:M59"/>
    <mergeCell ref="A60:B60"/>
    <mergeCell ref="E60:F60"/>
    <mergeCell ref="L60:M60"/>
    <mergeCell ref="A61:B61"/>
    <mergeCell ref="E61:F61"/>
    <mergeCell ref="L61:M61"/>
    <mergeCell ref="A62:B62"/>
    <mergeCell ref="E62:F62"/>
    <mergeCell ref="L62:M62"/>
    <mergeCell ref="A63:B63"/>
    <mergeCell ref="E63:F63"/>
    <mergeCell ref="L63:M63"/>
    <mergeCell ref="A64:B64"/>
    <mergeCell ref="E64:F64"/>
    <mergeCell ref="L64:M64"/>
    <mergeCell ref="A65:B65"/>
    <mergeCell ref="E65:F65"/>
    <mergeCell ref="L65:M65"/>
    <mergeCell ref="A66:B66"/>
    <mergeCell ref="E66:F66"/>
    <mergeCell ref="L66:M66"/>
    <mergeCell ref="A67:B67"/>
    <mergeCell ref="E67:F67"/>
    <mergeCell ref="L67:M67"/>
    <mergeCell ref="A68:B68"/>
    <mergeCell ref="E68:F68"/>
    <mergeCell ref="L68:M68"/>
    <mergeCell ref="A69:B69"/>
    <mergeCell ref="E69:F69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A6:A7"/>
    <mergeCell ref="G6:H7"/>
    <mergeCell ref="A8:A9"/>
    <mergeCell ref="G8:H9"/>
    <mergeCell ref="A10:A13"/>
    <mergeCell ref="G10:H11"/>
    <mergeCell ref="I15:I16"/>
    <mergeCell ref="J15:J16"/>
    <mergeCell ref="K15:K16"/>
    <mergeCell ref="L15:M16"/>
    <mergeCell ref="N15:N16"/>
  </mergeCells>
  <phoneticPr fontId="2"/>
  <conditionalFormatting sqref="D17:D61 H17:H61">
    <cfRule type="cellIs" dxfId="3" priority="4" stopIfTrue="1" operator="equal">
      <formula>"NO"</formula>
    </cfRule>
  </conditionalFormatting>
  <conditionalFormatting sqref="D62:D69">
    <cfRule type="containsText" dxfId="2" priority="3" text="NO">
      <formula>NOT(ISERROR(SEARCH("NO",D62)))</formula>
    </cfRule>
  </conditionalFormatting>
  <conditionalFormatting sqref="H62:H69">
    <cfRule type="containsText" dxfId="1" priority="1" text="NO">
      <formula>NOT(ISERROR(SEARCH("NO",H62)))</formula>
    </cfRule>
    <cfRule type="containsText" dxfId="0" priority="2" text="NO">
      <formula>NOT(ISERROR(SEARCH("NO",H62)))</formula>
    </cfRule>
  </conditionalFormatting>
  <pageMargins left="0.59055118110236227" right="0.39370078740157483" top="0.59055118110236227" bottom="0.59055118110236227" header="0.51181102362204722" footer="0.51181102362204722"/>
  <pageSetup paperSize="9" scale="75" fitToWidth="1" fitToHeight="1" orientation="portrait" usePrinterDefaults="1" horizontalDpi="6553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52"/>
  <sheetViews>
    <sheetView workbookViewId="0">
      <selection activeCell="B8" sqref="B8"/>
    </sheetView>
  </sheetViews>
  <sheetFormatPr defaultRowHeight="11.25"/>
  <cols>
    <col min="1" max="1" width="9" style="186" customWidth="1"/>
    <col min="2" max="2" width="40.875" style="186" bestFit="1" customWidth="1"/>
    <col min="3" max="3" width="1.375" style="186" customWidth="1"/>
    <col min="4" max="4" width="9" style="186" customWidth="1"/>
    <col min="5" max="5" width="16.625" style="186" customWidth="1"/>
    <col min="6" max="7" width="9" style="186" customWidth="1"/>
    <col min="8" max="8" width="17.75" style="186" bestFit="1" customWidth="1"/>
    <col min="9" max="9" width="9" style="186" customWidth="1"/>
    <col min="10" max="10" width="2.375" style="186" customWidth="1"/>
    <col min="11" max="11" width="20.125" style="186" customWidth="1"/>
    <col min="12" max="12" width="2.625" style="186" customWidth="1"/>
    <col min="13" max="13" width="20.125" style="186" customWidth="1"/>
    <col min="14" max="16384" width="9" style="186" customWidth="1"/>
  </cols>
  <sheetData>
    <row r="1" spans="1:13" ht="12">
      <c r="A1" s="187" t="s">
        <v>2</v>
      </c>
      <c r="B1" s="187" t="s">
        <v>9</v>
      </c>
      <c r="D1" s="200" t="s">
        <v>46</v>
      </c>
      <c r="E1" s="204"/>
      <c r="F1" s="208"/>
      <c r="G1" s="200" t="s">
        <v>39</v>
      </c>
      <c r="H1" s="204"/>
      <c r="I1" s="208"/>
      <c r="J1" s="213"/>
      <c r="K1" s="215" t="s">
        <v>47</v>
      </c>
      <c r="M1" s="215" t="s">
        <v>76</v>
      </c>
    </row>
    <row r="2" spans="1:13" ht="13.5" customHeight="1">
      <c r="A2" s="188"/>
      <c r="B2" s="188"/>
      <c r="D2" s="201">
        <v>0</v>
      </c>
      <c r="E2" s="205"/>
      <c r="F2" s="209"/>
      <c r="G2" s="201">
        <v>0</v>
      </c>
      <c r="H2" s="212"/>
      <c r="I2" s="209"/>
      <c r="J2" s="214"/>
      <c r="K2" s="216" t="s">
        <v>121</v>
      </c>
      <c r="M2" s="216" t="s">
        <v>122</v>
      </c>
    </row>
    <row r="3" spans="1:13" ht="13.5" customHeight="1">
      <c r="A3" s="188"/>
      <c r="B3" s="188" t="s">
        <v>28</v>
      </c>
      <c r="D3" s="202">
        <v>1</v>
      </c>
      <c r="E3" s="206" t="s">
        <v>95</v>
      </c>
      <c r="F3" s="209"/>
      <c r="G3" s="201">
        <v>1</v>
      </c>
      <c r="H3" s="206" t="s">
        <v>111</v>
      </c>
      <c r="I3" s="209"/>
      <c r="J3" s="214"/>
      <c r="K3" s="193"/>
      <c r="M3" s="193"/>
    </row>
    <row r="4" spans="1:13" ht="13.5" customHeight="1">
      <c r="A4" s="188"/>
      <c r="B4" s="188" t="s">
        <v>45</v>
      </c>
      <c r="D4" s="201">
        <v>2</v>
      </c>
      <c r="E4" s="205" t="s">
        <v>96</v>
      </c>
      <c r="F4" s="209"/>
      <c r="G4" s="201">
        <v>2</v>
      </c>
      <c r="H4" s="205" t="s">
        <v>112</v>
      </c>
      <c r="I4" s="209"/>
      <c r="J4" s="214"/>
      <c r="K4" s="217" t="s">
        <v>121</v>
      </c>
      <c r="L4" s="186"/>
      <c r="M4" s="217" t="s">
        <v>123</v>
      </c>
    </row>
    <row r="5" spans="1:13" ht="13.5" customHeight="1">
      <c r="A5" s="188"/>
      <c r="B5" s="193"/>
      <c r="D5" s="202">
        <v>3</v>
      </c>
      <c r="E5" s="205" t="s">
        <v>97</v>
      </c>
      <c r="F5" s="209"/>
      <c r="G5" s="201">
        <v>3</v>
      </c>
      <c r="H5" s="205" t="s">
        <v>113</v>
      </c>
      <c r="I5" s="209"/>
      <c r="J5" s="214"/>
      <c r="K5" s="188"/>
      <c r="L5" s="186"/>
      <c r="M5" s="188"/>
    </row>
    <row r="6" spans="1:13" ht="13.5" customHeight="1">
      <c r="A6" s="188"/>
      <c r="B6" s="193"/>
      <c r="D6" s="201">
        <v>4</v>
      </c>
      <c r="E6" s="205" t="s">
        <v>98</v>
      </c>
      <c r="F6" s="209"/>
      <c r="G6" s="201">
        <v>4</v>
      </c>
      <c r="H6" s="205" t="s">
        <v>114</v>
      </c>
      <c r="I6" s="209"/>
      <c r="J6" s="214"/>
      <c r="K6" s="188"/>
      <c r="L6" s="186"/>
      <c r="M6" s="188"/>
    </row>
    <row r="7" spans="1:13" ht="13.5" customHeight="1">
      <c r="A7" s="189"/>
      <c r="B7" s="194"/>
      <c r="D7" s="202">
        <v>5</v>
      </c>
      <c r="E7" s="205" t="s">
        <v>99</v>
      </c>
      <c r="F7" s="209"/>
      <c r="G7" s="201">
        <v>5</v>
      </c>
      <c r="H7" s="205" t="s">
        <v>90</v>
      </c>
      <c r="I7" s="209"/>
      <c r="J7" s="214"/>
      <c r="K7" s="188"/>
      <c r="L7" s="186"/>
      <c r="M7" s="188"/>
    </row>
    <row r="8" spans="1:13" ht="13.5" customHeight="1">
      <c r="A8" s="186" t="s">
        <v>13</v>
      </c>
      <c r="B8" s="195"/>
      <c r="D8" s="201">
        <v>6</v>
      </c>
      <c r="E8" s="205" t="s">
        <v>100</v>
      </c>
      <c r="F8" s="209"/>
      <c r="G8" s="201">
        <v>6</v>
      </c>
      <c r="H8" s="205" t="s">
        <v>115</v>
      </c>
      <c r="I8" s="209"/>
      <c r="J8" s="214"/>
      <c r="K8" s="194"/>
      <c r="L8" s="186"/>
      <c r="M8" s="194"/>
    </row>
    <row r="9" spans="1:13" ht="13.5" customHeight="1">
      <c r="A9" s="190" t="s">
        <v>166</v>
      </c>
      <c r="B9" s="196" t="s">
        <v>159</v>
      </c>
      <c r="D9" s="202">
        <v>7</v>
      </c>
      <c r="E9" s="205" t="s">
        <v>101</v>
      </c>
      <c r="F9" s="209"/>
      <c r="G9" s="201">
        <v>7</v>
      </c>
      <c r="H9" s="205" t="s">
        <v>116</v>
      </c>
      <c r="I9" s="209"/>
      <c r="J9" s="214"/>
      <c r="K9" s="218"/>
      <c r="M9" s="218"/>
    </row>
    <row r="10" spans="1:13" ht="13.5" customHeight="1">
      <c r="A10" s="48">
        <v>1</v>
      </c>
      <c r="B10" s="50" t="s">
        <v>110</v>
      </c>
      <c r="D10" s="201">
        <v>8</v>
      </c>
      <c r="E10" s="205" t="s">
        <v>38</v>
      </c>
      <c r="F10" s="209"/>
      <c r="G10" s="201">
        <v>8</v>
      </c>
      <c r="H10" s="205" t="s">
        <v>117</v>
      </c>
      <c r="I10" s="209"/>
      <c r="J10" s="214"/>
      <c r="K10" s="193"/>
      <c r="M10" s="193"/>
    </row>
    <row r="11" spans="1:13" ht="13.5" customHeight="1">
      <c r="A11" s="48">
        <v>2</v>
      </c>
      <c r="B11" s="50" t="s">
        <v>129</v>
      </c>
      <c r="D11" s="202">
        <v>9</v>
      </c>
      <c r="E11" s="205" t="s">
        <v>102</v>
      </c>
      <c r="F11" s="209"/>
      <c r="G11" s="201">
        <v>9</v>
      </c>
      <c r="H11" s="205" t="s">
        <v>118</v>
      </c>
      <c r="I11" s="209"/>
      <c r="J11" s="214"/>
      <c r="K11" s="188"/>
      <c r="L11" s="186"/>
      <c r="M11" s="188"/>
    </row>
    <row r="12" spans="1:13" ht="13.5" customHeight="1">
      <c r="A12" s="48">
        <v>3</v>
      </c>
      <c r="B12" s="50" t="s">
        <v>40</v>
      </c>
      <c r="D12" s="201">
        <v>10</v>
      </c>
      <c r="E12" s="205" t="s">
        <v>103</v>
      </c>
      <c r="F12" s="209"/>
      <c r="G12" s="201">
        <v>10</v>
      </c>
      <c r="H12" s="205" t="s">
        <v>119</v>
      </c>
      <c r="I12" s="209"/>
      <c r="J12" s="214"/>
      <c r="K12" s="188"/>
      <c r="L12" s="186"/>
      <c r="M12" s="188"/>
    </row>
    <row r="13" spans="1:13" ht="13.5" customHeight="1">
      <c r="A13" s="48">
        <v>4</v>
      </c>
      <c r="B13" s="50" t="s">
        <v>128</v>
      </c>
      <c r="D13" s="202">
        <v>11</v>
      </c>
      <c r="E13" s="205" t="s">
        <v>14</v>
      </c>
      <c r="F13" s="209"/>
      <c r="G13" s="201">
        <v>11</v>
      </c>
      <c r="H13" s="205" t="s">
        <v>120</v>
      </c>
      <c r="I13" s="209"/>
      <c r="J13" s="214"/>
      <c r="K13" s="188"/>
      <c r="L13" s="186"/>
      <c r="M13" s="188"/>
    </row>
    <row r="14" spans="1:13" ht="13.5" customHeight="1">
      <c r="A14" s="48">
        <v>5</v>
      </c>
      <c r="B14" s="50" t="s">
        <v>130</v>
      </c>
      <c r="D14" s="201">
        <v>12</v>
      </c>
      <c r="E14" s="205" t="s">
        <v>104</v>
      </c>
      <c r="F14" s="209"/>
      <c r="G14" s="201">
        <v>12</v>
      </c>
      <c r="H14" s="205" t="s">
        <v>16</v>
      </c>
      <c r="I14" s="209"/>
      <c r="J14" s="214"/>
      <c r="K14" s="188"/>
      <c r="L14" s="186"/>
      <c r="M14" s="188"/>
    </row>
    <row r="15" spans="1:13" ht="13.5" customHeight="1">
      <c r="A15" s="48">
        <v>6</v>
      </c>
      <c r="B15" s="50" t="s">
        <v>131</v>
      </c>
      <c r="D15" s="202">
        <v>13</v>
      </c>
      <c r="E15" s="205" t="s">
        <v>105</v>
      </c>
      <c r="F15" s="209"/>
      <c r="G15" s="201">
        <v>13</v>
      </c>
      <c r="H15" s="212"/>
      <c r="I15" s="209"/>
      <c r="J15" s="214"/>
      <c r="K15" s="194"/>
      <c r="L15" s="186"/>
      <c r="M15" s="194"/>
    </row>
    <row r="16" spans="1:13" ht="13.5" customHeight="1">
      <c r="A16" s="48">
        <v>7</v>
      </c>
      <c r="B16" s="50" t="s">
        <v>132</v>
      </c>
      <c r="D16" s="201">
        <v>14</v>
      </c>
      <c r="E16" s="205" t="s">
        <v>7</v>
      </c>
      <c r="F16" s="209"/>
      <c r="G16" s="201">
        <v>14</v>
      </c>
      <c r="H16" s="212"/>
      <c r="I16" s="209"/>
      <c r="J16" s="214"/>
      <c r="L16" s="186"/>
    </row>
    <row r="17" spans="1:13" ht="13.5" customHeight="1">
      <c r="A17" s="48">
        <v>8</v>
      </c>
      <c r="B17" s="50" t="s">
        <v>133</v>
      </c>
      <c r="D17" s="202">
        <v>15</v>
      </c>
      <c r="E17" s="205" t="s">
        <v>24</v>
      </c>
      <c r="F17" s="209"/>
      <c r="G17" s="201">
        <v>15</v>
      </c>
      <c r="H17" s="212"/>
      <c r="I17" s="209"/>
      <c r="J17" s="214"/>
      <c r="K17" s="218" t="s">
        <v>124</v>
      </c>
      <c r="M17" s="218" t="s">
        <v>125</v>
      </c>
    </row>
    <row r="18" spans="1:13" ht="13.5" customHeight="1">
      <c r="A18" s="48">
        <v>9</v>
      </c>
      <c r="B18" s="50" t="s">
        <v>5</v>
      </c>
      <c r="D18" s="201">
        <v>16</v>
      </c>
      <c r="E18" s="205" t="s">
        <v>10</v>
      </c>
      <c r="F18" s="209"/>
      <c r="G18" s="201">
        <v>16</v>
      </c>
      <c r="H18" s="212"/>
      <c r="I18" s="209"/>
      <c r="J18" s="214"/>
      <c r="K18" s="188"/>
      <c r="M18" s="188"/>
    </row>
    <row r="19" spans="1:13" ht="13.5" customHeight="1">
      <c r="A19" s="48">
        <v>10</v>
      </c>
      <c r="B19" s="50" t="s">
        <v>127</v>
      </c>
      <c r="D19" s="202">
        <v>17</v>
      </c>
      <c r="E19" s="205" t="s">
        <v>106</v>
      </c>
      <c r="F19" s="209"/>
      <c r="G19" s="201">
        <v>17</v>
      </c>
      <c r="H19" s="212"/>
      <c r="I19" s="209"/>
      <c r="J19" s="214"/>
      <c r="K19" s="188" t="s">
        <v>126</v>
      </c>
      <c r="L19" s="186"/>
      <c r="M19" s="188" t="s">
        <v>125</v>
      </c>
    </row>
    <row r="20" spans="1:13" ht="13.5" customHeight="1">
      <c r="A20" s="48">
        <v>11</v>
      </c>
      <c r="B20" s="50" t="s">
        <v>134</v>
      </c>
      <c r="D20" s="201">
        <v>18</v>
      </c>
      <c r="E20" s="205" t="s">
        <v>53</v>
      </c>
      <c r="F20" s="209"/>
      <c r="G20" s="201">
        <v>18</v>
      </c>
      <c r="H20" s="212"/>
      <c r="I20" s="209"/>
      <c r="J20" s="214"/>
      <c r="K20" s="217"/>
      <c r="L20" s="186"/>
      <c r="M20" s="217"/>
    </row>
    <row r="21" spans="1:13" ht="13.5" customHeight="1">
      <c r="A21" s="48">
        <v>12</v>
      </c>
      <c r="B21" s="50" t="s">
        <v>135</v>
      </c>
      <c r="D21" s="202">
        <v>19</v>
      </c>
      <c r="E21" s="205" t="s">
        <v>107</v>
      </c>
      <c r="F21" s="209"/>
      <c r="G21" s="201">
        <v>19</v>
      </c>
      <c r="H21" s="212"/>
      <c r="I21" s="209"/>
      <c r="J21" s="214"/>
      <c r="K21" s="217"/>
      <c r="L21" s="186"/>
      <c r="M21" s="217"/>
    </row>
    <row r="22" spans="1:13" ht="13.5" customHeight="1">
      <c r="A22" s="48">
        <v>13</v>
      </c>
      <c r="B22" s="50" t="s">
        <v>136</v>
      </c>
      <c r="D22" s="201">
        <v>20</v>
      </c>
      <c r="E22" s="205" t="s">
        <v>109</v>
      </c>
      <c r="F22" s="209"/>
      <c r="G22" s="201">
        <v>20</v>
      </c>
      <c r="H22" s="212"/>
      <c r="I22" s="209"/>
      <c r="J22" s="214"/>
      <c r="K22" s="188"/>
      <c r="L22" s="186"/>
      <c r="M22" s="188"/>
    </row>
    <row r="23" spans="1:13" ht="13.5" customHeight="1">
      <c r="A23" s="48">
        <v>14</v>
      </c>
      <c r="B23" s="50" t="s">
        <v>137</v>
      </c>
      <c r="D23" s="202">
        <v>21</v>
      </c>
      <c r="E23" s="205"/>
      <c r="F23" s="209"/>
      <c r="G23" s="201">
        <v>21</v>
      </c>
      <c r="H23" s="212"/>
      <c r="I23" s="209"/>
      <c r="J23" s="214"/>
      <c r="K23" s="189"/>
      <c r="L23" s="186"/>
      <c r="M23" s="189"/>
    </row>
    <row r="24" spans="1:13" ht="13.5" customHeight="1">
      <c r="A24" s="48">
        <v>15</v>
      </c>
      <c r="B24" s="50" t="s">
        <v>138</v>
      </c>
      <c r="D24" s="201">
        <v>22</v>
      </c>
      <c r="E24" s="205"/>
      <c r="F24" s="209"/>
      <c r="G24" s="201">
        <v>22</v>
      </c>
      <c r="H24" s="212"/>
      <c r="I24" s="209"/>
      <c r="J24" s="214"/>
      <c r="K24" s="218"/>
      <c r="L24" s="186"/>
      <c r="M24" s="218"/>
    </row>
    <row r="25" spans="1:13" ht="13.5" customHeight="1">
      <c r="A25" s="48">
        <v>16</v>
      </c>
      <c r="B25" s="50" t="s">
        <v>141</v>
      </c>
      <c r="D25" s="202">
        <v>23</v>
      </c>
      <c r="E25" s="205"/>
      <c r="F25" s="209"/>
      <c r="G25" s="201">
        <v>23</v>
      </c>
      <c r="H25" s="212"/>
      <c r="I25" s="209"/>
      <c r="J25" s="214"/>
      <c r="K25" s="188"/>
      <c r="M25" s="188"/>
    </row>
    <row r="26" spans="1:13" ht="13.5" customHeight="1">
      <c r="A26" s="48">
        <v>17</v>
      </c>
      <c r="B26" s="50" t="s">
        <v>85</v>
      </c>
      <c r="D26" s="201">
        <v>24</v>
      </c>
      <c r="E26" s="205"/>
      <c r="F26" s="209"/>
      <c r="G26" s="201">
        <v>24</v>
      </c>
      <c r="H26" s="212"/>
      <c r="I26" s="209"/>
      <c r="J26" s="214"/>
      <c r="K26" s="188"/>
      <c r="L26" s="186"/>
      <c r="M26" s="188"/>
    </row>
    <row r="27" spans="1:13" ht="13.5" customHeight="1">
      <c r="A27" s="48">
        <v>18</v>
      </c>
      <c r="B27" s="50" t="s">
        <v>142</v>
      </c>
      <c r="D27" s="202">
        <v>25</v>
      </c>
      <c r="E27" s="205"/>
      <c r="F27" s="209"/>
      <c r="G27" s="201">
        <v>25</v>
      </c>
      <c r="H27" s="212"/>
      <c r="I27" s="209"/>
      <c r="J27" s="214"/>
      <c r="K27" s="188"/>
      <c r="L27" s="186"/>
      <c r="M27" s="188"/>
    </row>
    <row r="28" spans="1:13" ht="13.5" customHeight="1">
      <c r="A28" s="48">
        <v>19</v>
      </c>
      <c r="B28" s="50" t="s">
        <v>143</v>
      </c>
      <c r="D28" s="201">
        <v>26</v>
      </c>
      <c r="E28" s="205"/>
      <c r="F28" s="209"/>
      <c r="G28" s="201">
        <v>26</v>
      </c>
      <c r="H28" s="212"/>
      <c r="I28" s="209"/>
      <c r="J28" s="186"/>
      <c r="K28" s="188"/>
      <c r="L28" s="186"/>
      <c r="M28" s="188"/>
    </row>
    <row r="29" spans="1:13" ht="13.5" customHeight="1">
      <c r="A29" s="48">
        <v>20</v>
      </c>
      <c r="B29" s="50" t="s">
        <v>144</v>
      </c>
      <c r="D29" s="202">
        <v>27</v>
      </c>
      <c r="E29" s="205"/>
      <c r="F29" s="209"/>
      <c r="G29" s="201">
        <v>27</v>
      </c>
      <c r="H29" s="212"/>
      <c r="I29" s="209"/>
      <c r="J29" s="186"/>
      <c r="K29" s="188"/>
      <c r="M29" s="188"/>
    </row>
    <row r="30" spans="1:13" ht="13.5" customHeight="1">
      <c r="A30" s="48">
        <v>21</v>
      </c>
      <c r="B30" s="50" t="s">
        <v>145</v>
      </c>
      <c r="D30" s="201">
        <v>28</v>
      </c>
      <c r="E30" s="205"/>
      <c r="F30" s="209"/>
      <c r="G30" s="201">
        <v>28</v>
      </c>
      <c r="H30" s="205"/>
      <c r="I30" s="209"/>
      <c r="J30" s="186"/>
      <c r="K30" s="189"/>
      <c r="M30" s="189"/>
    </row>
    <row r="31" spans="1:13" ht="13.5" customHeight="1">
      <c r="A31" s="48">
        <v>22</v>
      </c>
      <c r="B31" s="50" t="s">
        <v>36</v>
      </c>
      <c r="D31" s="202">
        <v>29</v>
      </c>
      <c r="E31" s="205"/>
      <c r="F31" s="209"/>
      <c r="G31" s="201">
        <v>29</v>
      </c>
      <c r="H31" s="205"/>
      <c r="I31" s="209"/>
      <c r="J31" s="186"/>
      <c r="K31" s="186"/>
      <c r="L31" s="186"/>
      <c r="M31" s="186"/>
    </row>
    <row r="32" spans="1:13" ht="13.5" customHeight="1">
      <c r="A32" s="48">
        <v>23</v>
      </c>
      <c r="B32" s="50" t="s">
        <v>146</v>
      </c>
      <c r="D32" s="201">
        <v>30</v>
      </c>
      <c r="E32" s="205"/>
      <c r="F32" s="209"/>
      <c r="G32" s="201">
        <v>30</v>
      </c>
      <c r="H32" s="205"/>
      <c r="I32" s="209"/>
      <c r="J32" s="186"/>
      <c r="K32" s="186"/>
      <c r="L32" s="186"/>
      <c r="M32" s="186"/>
    </row>
    <row r="33" spans="1:13" ht="13.5" customHeight="1">
      <c r="A33" s="48">
        <v>24</v>
      </c>
      <c r="B33" s="50" t="s">
        <v>147</v>
      </c>
      <c r="D33" s="202">
        <v>31</v>
      </c>
      <c r="E33" s="205"/>
      <c r="F33" s="209"/>
      <c r="G33" s="201">
        <v>31</v>
      </c>
      <c r="H33" s="205"/>
      <c r="I33" s="209"/>
      <c r="J33" s="186"/>
      <c r="K33" s="186"/>
      <c r="L33" s="186"/>
      <c r="M33" s="186"/>
    </row>
    <row r="34" spans="1:13" ht="13.5" customHeight="1">
      <c r="A34" s="48">
        <v>25</v>
      </c>
      <c r="B34" s="50" t="s">
        <v>148</v>
      </c>
      <c r="D34" s="201">
        <v>32</v>
      </c>
      <c r="E34" s="205"/>
      <c r="F34" s="209"/>
      <c r="G34" s="201">
        <v>32</v>
      </c>
      <c r="H34" s="205"/>
      <c r="I34" s="209"/>
      <c r="J34" s="186"/>
      <c r="K34" s="186"/>
      <c r="L34" s="186"/>
      <c r="M34" s="186"/>
    </row>
    <row r="35" spans="1:13" ht="13.5" customHeight="1">
      <c r="A35" s="48">
        <v>26</v>
      </c>
      <c r="B35" s="186" t="s">
        <v>149</v>
      </c>
      <c r="D35" s="202">
        <v>33</v>
      </c>
      <c r="E35" s="205"/>
      <c r="F35" s="209"/>
      <c r="G35" s="201">
        <v>33</v>
      </c>
      <c r="H35" s="205"/>
      <c r="I35" s="209"/>
      <c r="J35" s="186"/>
      <c r="K35" s="186"/>
      <c r="L35" s="186"/>
      <c r="M35" s="186"/>
    </row>
    <row r="36" spans="1:13" ht="13.5" customHeight="1">
      <c r="A36" s="48">
        <v>27</v>
      </c>
      <c r="B36" s="50" t="s">
        <v>73</v>
      </c>
      <c r="D36" s="201">
        <v>34</v>
      </c>
      <c r="E36" s="205"/>
      <c r="F36" s="209"/>
      <c r="G36" s="201">
        <v>34</v>
      </c>
      <c r="H36" s="205"/>
      <c r="I36" s="209"/>
      <c r="J36" s="186"/>
      <c r="K36" s="186"/>
      <c r="L36" s="186"/>
      <c r="M36" s="186"/>
    </row>
    <row r="37" spans="1:13" ht="13.5" customHeight="1">
      <c r="A37" s="48">
        <v>28</v>
      </c>
      <c r="B37" s="50" t="s">
        <v>108</v>
      </c>
      <c r="D37" s="202">
        <v>35</v>
      </c>
      <c r="E37" s="205"/>
      <c r="F37" s="209"/>
      <c r="G37" s="201">
        <v>35</v>
      </c>
      <c r="H37" s="205"/>
      <c r="I37" s="209"/>
      <c r="J37" s="186"/>
      <c r="K37" s="186"/>
      <c r="L37" s="186"/>
      <c r="M37" s="186"/>
    </row>
    <row r="38" spans="1:13" ht="13.5" customHeight="1">
      <c r="A38" s="48">
        <v>29</v>
      </c>
      <c r="B38" s="197" t="s">
        <v>150</v>
      </c>
      <c r="D38" s="201">
        <v>36</v>
      </c>
      <c r="E38" s="205"/>
      <c r="F38" s="209"/>
      <c r="G38" s="201">
        <v>36</v>
      </c>
      <c r="H38" s="205"/>
      <c r="I38" s="209"/>
      <c r="J38" s="186"/>
      <c r="K38" s="186"/>
      <c r="L38" s="186"/>
      <c r="M38" s="186"/>
    </row>
    <row r="39" spans="1:13" ht="13.5" customHeight="1">
      <c r="A39" s="48">
        <v>30</v>
      </c>
      <c r="B39" s="50" t="s">
        <v>70</v>
      </c>
      <c r="D39" s="202">
        <v>37</v>
      </c>
      <c r="E39" s="205"/>
      <c r="F39" s="209"/>
      <c r="G39" s="201">
        <v>37</v>
      </c>
      <c r="H39" s="205"/>
      <c r="I39" s="209"/>
      <c r="J39" s="186"/>
      <c r="K39" s="186"/>
      <c r="L39" s="186"/>
      <c r="M39" s="186"/>
    </row>
    <row r="40" spans="1:13" ht="13.5" customHeight="1">
      <c r="A40" s="48">
        <v>31</v>
      </c>
      <c r="B40" s="50" t="s">
        <v>151</v>
      </c>
      <c r="D40" s="201">
        <v>38</v>
      </c>
      <c r="E40" s="205"/>
      <c r="F40" s="209"/>
      <c r="G40" s="201">
        <v>38</v>
      </c>
      <c r="H40" s="205"/>
      <c r="I40" s="209"/>
      <c r="J40" s="186"/>
      <c r="K40" s="186"/>
      <c r="L40" s="186"/>
      <c r="M40" s="186"/>
    </row>
    <row r="41" spans="1:13" ht="13.5" customHeight="1">
      <c r="A41" s="48">
        <v>32</v>
      </c>
      <c r="B41" s="50" t="s">
        <v>152</v>
      </c>
      <c r="D41" s="202">
        <v>39</v>
      </c>
      <c r="E41" s="205"/>
      <c r="F41" s="209"/>
      <c r="G41" s="201">
        <v>39</v>
      </c>
      <c r="H41" s="205"/>
      <c r="I41" s="209"/>
      <c r="J41" s="186"/>
      <c r="K41" s="186"/>
      <c r="L41" s="186"/>
      <c r="M41" s="186"/>
    </row>
    <row r="42" spans="1:13" ht="13.5" customHeight="1">
      <c r="A42" s="48">
        <v>33</v>
      </c>
      <c r="B42" s="50" t="s">
        <v>153</v>
      </c>
      <c r="D42" s="201">
        <v>40</v>
      </c>
      <c r="E42" s="205"/>
      <c r="F42" s="209"/>
      <c r="G42" s="201">
        <v>40</v>
      </c>
      <c r="H42" s="205"/>
      <c r="I42" s="209"/>
      <c r="J42" s="186"/>
      <c r="K42" s="186"/>
      <c r="L42" s="186"/>
      <c r="M42" s="186"/>
    </row>
    <row r="43" spans="1:13" ht="13.5" customHeight="1">
      <c r="A43" s="48">
        <v>34</v>
      </c>
      <c r="B43" s="50" t="s">
        <v>154</v>
      </c>
      <c r="D43" s="202">
        <v>41</v>
      </c>
      <c r="E43" s="205"/>
      <c r="F43" s="209"/>
      <c r="G43" s="201">
        <v>41</v>
      </c>
      <c r="H43" s="205"/>
      <c r="I43" s="209"/>
      <c r="J43" s="186"/>
      <c r="K43" s="186"/>
      <c r="L43" s="186"/>
      <c r="M43" s="186"/>
    </row>
    <row r="44" spans="1:13" ht="13.5" customHeight="1">
      <c r="A44" s="48">
        <v>35</v>
      </c>
      <c r="B44" s="50" t="s">
        <v>155</v>
      </c>
      <c r="D44" s="201">
        <v>42</v>
      </c>
      <c r="E44" s="205"/>
      <c r="F44" s="209"/>
      <c r="G44" s="201">
        <v>42</v>
      </c>
      <c r="H44" s="205"/>
      <c r="I44" s="209"/>
      <c r="J44" s="186"/>
      <c r="K44" s="186"/>
      <c r="L44" s="186"/>
      <c r="M44" s="186"/>
    </row>
    <row r="45" spans="1:13" ht="13.5" customHeight="1">
      <c r="A45" s="48">
        <v>36</v>
      </c>
      <c r="B45" s="50" t="s">
        <v>156</v>
      </c>
      <c r="D45" s="202">
        <v>43</v>
      </c>
      <c r="E45" s="205"/>
      <c r="F45" s="209"/>
      <c r="G45" s="201">
        <v>43</v>
      </c>
      <c r="H45" s="205"/>
      <c r="I45" s="209"/>
      <c r="J45" s="186"/>
      <c r="K45" s="186"/>
      <c r="L45" s="186"/>
      <c r="M45" s="186"/>
    </row>
    <row r="46" spans="1:13" ht="13.5" customHeight="1">
      <c r="A46" s="48">
        <v>37</v>
      </c>
      <c r="B46" s="50" t="s">
        <v>140</v>
      </c>
      <c r="D46" s="201">
        <v>44</v>
      </c>
      <c r="E46" s="205"/>
      <c r="F46" s="209"/>
      <c r="G46" s="201">
        <v>44</v>
      </c>
      <c r="H46" s="205"/>
      <c r="I46" s="209"/>
      <c r="J46" s="186"/>
      <c r="K46" s="186"/>
      <c r="L46" s="186"/>
      <c r="M46" s="186"/>
    </row>
    <row r="47" spans="1:13" ht="13.5" customHeight="1">
      <c r="A47" s="48">
        <v>38</v>
      </c>
      <c r="B47" s="50" t="s">
        <v>157</v>
      </c>
      <c r="D47" s="203">
        <v>45</v>
      </c>
      <c r="E47" s="207"/>
      <c r="F47" s="210"/>
      <c r="G47" s="211">
        <v>45</v>
      </c>
      <c r="H47" s="207"/>
      <c r="I47" s="210"/>
      <c r="J47" s="186"/>
      <c r="K47" s="186"/>
      <c r="L47" s="186"/>
      <c r="M47" s="186"/>
    </row>
    <row r="48" spans="1:13" ht="14.25">
      <c r="A48" s="48">
        <v>39</v>
      </c>
      <c r="B48" s="50" t="s">
        <v>158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1:2" ht="13.5">
      <c r="A49" s="48">
        <v>40</v>
      </c>
      <c r="B49" s="50" t="s">
        <v>78</v>
      </c>
    </row>
    <row r="50" spans="1:2" ht="13.5">
      <c r="A50" s="48"/>
      <c r="B50" s="50"/>
    </row>
    <row r="51" spans="1:2" ht="13.5">
      <c r="A51" s="49"/>
    </row>
    <row r="52" spans="1:2" ht="13.5">
      <c r="A52" s="49"/>
      <c r="B52" s="197"/>
    </row>
    <row r="53" spans="1:2" ht="13.5">
      <c r="A53" s="49"/>
      <c r="B53" s="198"/>
    </row>
    <row r="54" spans="1:2" ht="13.5">
      <c r="A54" s="49"/>
      <c r="B54" s="198"/>
    </row>
    <row r="55" spans="1:2">
      <c r="A55" s="191"/>
      <c r="B55" s="198"/>
    </row>
    <row r="56" spans="1:2">
      <c r="A56" s="191"/>
      <c r="B56" s="198"/>
    </row>
    <row r="57" spans="1:2">
      <c r="A57" s="191"/>
      <c r="B57" s="198"/>
    </row>
    <row r="58" spans="1:2">
      <c r="A58" s="191"/>
      <c r="B58" s="198"/>
    </row>
    <row r="59" spans="1:2">
      <c r="A59" s="191"/>
      <c r="B59" s="198"/>
    </row>
    <row r="60" spans="1:2">
      <c r="A60" s="191"/>
      <c r="B60" s="198"/>
    </row>
    <row r="61" spans="1:2">
      <c r="A61" s="191"/>
      <c r="B61" s="198"/>
    </row>
    <row r="62" spans="1:2">
      <c r="A62" s="191"/>
      <c r="B62" s="198"/>
    </row>
    <row r="63" spans="1:2">
      <c r="A63" s="191"/>
      <c r="B63" s="198"/>
    </row>
    <row r="64" spans="1:2">
      <c r="A64" s="191"/>
      <c r="B64" s="198"/>
    </row>
    <row r="65" spans="1:2">
      <c r="A65" s="191"/>
      <c r="B65" s="198"/>
    </row>
    <row r="66" spans="1:2">
      <c r="A66" s="191"/>
      <c r="B66" s="198"/>
    </row>
    <row r="67" spans="1:2">
      <c r="A67" s="191"/>
      <c r="B67" s="198"/>
    </row>
    <row r="68" spans="1:2">
      <c r="A68" s="191"/>
      <c r="B68" s="198"/>
    </row>
    <row r="69" spans="1:2">
      <c r="A69" s="191"/>
      <c r="B69" s="198"/>
    </row>
    <row r="70" spans="1:2">
      <c r="A70" s="191"/>
      <c r="B70" s="198"/>
    </row>
    <row r="71" spans="1:2">
      <c r="A71" s="191"/>
      <c r="B71" s="198"/>
    </row>
    <row r="72" spans="1:2">
      <c r="A72" s="191"/>
      <c r="B72" s="198"/>
    </row>
    <row r="73" spans="1:2">
      <c r="A73" s="191"/>
      <c r="B73" s="198"/>
    </row>
    <row r="74" spans="1:2">
      <c r="A74" s="191"/>
      <c r="B74" s="198"/>
    </row>
    <row r="75" spans="1:2">
      <c r="A75" s="191"/>
      <c r="B75" s="198"/>
    </row>
    <row r="76" spans="1:2">
      <c r="A76" s="191"/>
      <c r="B76" s="198"/>
    </row>
    <row r="77" spans="1:2">
      <c r="A77" s="191"/>
      <c r="B77" s="198"/>
    </row>
    <row r="78" spans="1:2">
      <c r="A78" s="191"/>
      <c r="B78" s="198"/>
    </row>
    <row r="79" spans="1:2">
      <c r="A79" s="191"/>
      <c r="B79" s="198"/>
    </row>
    <row r="80" spans="1:2">
      <c r="A80" s="191"/>
      <c r="B80" s="198"/>
    </row>
    <row r="81" spans="1:2">
      <c r="A81" s="191"/>
      <c r="B81" s="198"/>
    </row>
    <row r="82" spans="1:2">
      <c r="A82" s="191"/>
      <c r="B82" s="198"/>
    </row>
    <row r="83" spans="1:2">
      <c r="A83" s="191"/>
      <c r="B83" s="198"/>
    </row>
    <row r="84" spans="1:2">
      <c r="A84" s="191"/>
      <c r="B84" s="198"/>
    </row>
    <row r="85" spans="1:2">
      <c r="A85" s="191"/>
      <c r="B85" s="198"/>
    </row>
    <row r="86" spans="1:2">
      <c r="A86" s="191"/>
      <c r="B86" s="198"/>
    </row>
    <row r="87" spans="1:2">
      <c r="A87" s="191"/>
      <c r="B87" s="198"/>
    </row>
    <row r="88" spans="1:2">
      <c r="A88" s="191"/>
      <c r="B88" s="198"/>
    </row>
    <row r="89" spans="1:2">
      <c r="A89" s="191"/>
      <c r="B89" s="198"/>
    </row>
    <row r="90" spans="1:2">
      <c r="A90" s="191"/>
      <c r="B90" s="198"/>
    </row>
    <row r="91" spans="1:2">
      <c r="A91" s="191"/>
      <c r="B91" s="198"/>
    </row>
    <row r="92" spans="1:2">
      <c r="A92" s="191"/>
      <c r="B92" s="198"/>
    </row>
    <row r="93" spans="1:2">
      <c r="A93" s="191"/>
      <c r="B93" s="198"/>
    </row>
    <row r="94" spans="1:2">
      <c r="A94" s="191"/>
      <c r="B94" s="198"/>
    </row>
    <row r="95" spans="1:2">
      <c r="A95" s="191"/>
      <c r="B95" s="198"/>
    </row>
    <row r="96" spans="1:2">
      <c r="A96" s="191"/>
      <c r="B96" s="198"/>
    </row>
    <row r="97" spans="1:2">
      <c r="A97" s="191"/>
      <c r="B97" s="198"/>
    </row>
    <row r="98" spans="1:2">
      <c r="A98" s="191"/>
      <c r="B98" s="198"/>
    </row>
    <row r="99" spans="1:2">
      <c r="A99" s="191"/>
      <c r="B99" s="198"/>
    </row>
    <row r="100" spans="1:2">
      <c r="A100" s="191"/>
      <c r="B100" s="198"/>
    </row>
    <row r="101" spans="1:2">
      <c r="A101" s="191"/>
      <c r="B101" s="198"/>
    </row>
    <row r="102" spans="1:2">
      <c r="A102" s="191"/>
      <c r="B102" s="198"/>
    </row>
    <row r="103" spans="1:2">
      <c r="A103" s="191"/>
      <c r="B103" s="198"/>
    </row>
    <row r="104" spans="1:2">
      <c r="A104" s="191"/>
      <c r="B104" s="198"/>
    </row>
    <row r="105" spans="1:2">
      <c r="A105" s="191"/>
      <c r="B105" s="198"/>
    </row>
    <row r="106" spans="1:2">
      <c r="A106" s="191"/>
      <c r="B106" s="198"/>
    </row>
    <row r="107" spans="1:2">
      <c r="A107" s="191"/>
      <c r="B107" s="198"/>
    </row>
    <row r="108" spans="1:2">
      <c r="A108" s="191"/>
      <c r="B108" s="198"/>
    </row>
    <row r="109" spans="1:2">
      <c r="A109" s="191"/>
      <c r="B109" s="198"/>
    </row>
    <row r="110" spans="1:2">
      <c r="A110" s="191"/>
      <c r="B110" s="198"/>
    </row>
    <row r="111" spans="1:2">
      <c r="A111" s="191"/>
      <c r="B111" s="198"/>
    </row>
    <row r="112" spans="1:2">
      <c r="A112" s="191"/>
      <c r="B112" s="198"/>
    </row>
    <row r="113" spans="1:2">
      <c r="A113" s="191"/>
      <c r="B113" s="198"/>
    </row>
    <row r="114" spans="1:2">
      <c r="A114" s="191"/>
      <c r="B114" s="198"/>
    </row>
    <row r="115" spans="1:2">
      <c r="A115" s="191"/>
      <c r="B115" s="198"/>
    </row>
    <row r="116" spans="1:2">
      <c r="A116" s="191"/>
      <c r="B116" s="198"/>
    </row>
    <row r="117" spans="1:2">
      <c r="A117" s="191"/>
      <c r="B117" s="198"/>
    </row>
    <row r="118" spans="1:2">
      <c r="A118" s="191"/>
      <c r="B118" s="198"/>
    </row>
    <row r="119" spans="1:2">
      <c r="A119" s="191"/>
      <c r="B119" s="198"/>
    </row>
    <row r="120" spans="1:2">
      <c r="A120" s="191"/>
      <c r="B120" s="198"/>
    </row>
    <row r="121" spans="1:2">
      <c r="A121" s="191"/>
      <c r="B121" s="198"/>
    </row>
    <row r="122" spans="1:2">
      <c r="A122" s="191"/>
      <c r="B122" s="198"/>
    </row>
    <row r="123" spans="1:2">
      <c r="A123" s="191"/>
      <c r="B123" s="198"/>
    </row>
    <row r="124" spans="1:2">
      <c r="A124" s="191"/>
      <c r="B124" s="198"/>
    </row>
    <row r="125" spans="1:2">
      <c r="A125" s="191"/>
      <c r="B125" s="198"/>
    </row>
    <row r="126" spans="1:2">
      <c r="A126" s="191"/>
      <c r="B126" s="198"/>
    </row>
    <row r="127" spans="1:2">
      <c r="A127" s="191"/>
      <c r="B127" s="198"/>
    </row>
    <row r="128" spans="1:2">
      <c r="A128" s="191"/>
      <c r="B128" s="198"/>
    </row>
    <row r="129" spans="1:2">
      <c r="A129" s="191"/>
      <c r="B129" s="198"/>
    </row>
    <row r="130" spans="1:2">
      <c r="A130" s="191"/>
      <c r="B130" s="198"/>
    </row>
    <row r="131" spans="1:2">
      <c r="A131" s="191"/>
      <c r="B131" s="198"/>
    </row>
    <row r="132" spans="1:2">
      <c r="A132" s="191"/>
      <c r="B132" s="198"/>
    </row>
    <row r="133" spans="1:2">
      <c r="A133" s="191"/>
      <c r="B133" s="198"/>
    </row>
    <row r="134" spans="1:2">
      <c r="A134" s="191"/>
      <c r="B134" s="198"/>
    </row>
    <row r="135" spans="1:2">
      <c r="A135" s="191"/>
      <c r="B135" s="198"/>
    </row>
    <row r="136" spans="1:2">
      <c r="A136" s="191"/>
      <c r="B136" s="198"/>
    </row>
    <row r="137" spans="1:2">
      <c r="A137" s="191"/>
      <c r="B137" s="198"/>
    </row>
    <row r="138" spans="1:2">
      <c r="A138" s="191"/>
      <c r="B138" s="198"/>
    </row>
    <row r="139" spans="1:2">
      <c r="A139" s="191"/>
      <c r="B139" s="198"/>
    </row>
    <row r="140" spans="1:2">
      <c r="A140" s="191"/>
      <c r="B140" s="198"/>
    </row>
    <row r="141" spans="1:2">
      <c r="A141" s="191"/>
      <c r="B141" s="198"/>
    </row>
    <row r="142" spans="1:2">
      <c r="A142" s="191"/>
      <c r="B142" s="198"/>
    </row>
    <row r="143" spans="1:2">
      <c r="A143" s="191"/>
      <c r="B143" s="198"/>
    </row>
    <row r="144" spans="1:2">
      <c r="A144" s="191"/>
      <c r="B144" s="198"/>
    </row>
    <row r="145" spans="1:2">
      <c r="A145" s="191"/>
      <c r="B145" s="198"/>
    </row>
    <row r="146" spans="1:2">
      <c r="A146" s="191"/>
      <c r="B146" s="198"/>
    </row>
    <row r="147" spans="1:2">
      <c r="A147" s="191"/>
      <c r="B147" s="198"/>
    </row>
    <row r="148" spans="1:2">
      <c r="A148" s="191"/>
      <c r="B148" s="198"/>
    </row>
    <row r="149" spans="1:2">
      <c r="A149" s="191"/>
      <c r="B149" s="198"/>
    </row>
    <row r="150" spans="1:2">
      <c r="A150" s="191"/>
      <c r="B150" s="198"/>
    </row>
    <row r="151" spans="1:2">
      <c r="A151" s="191"/>
      <c r="B151" s="198"/>
    </row>
    <row r="152" spans="1:2">
      <c r="A152" s="191"/>
      <c r="B152" s="198"/>
    </row>
    <row r="153" spans="1:2">
      <c r="A153" s="191"/>
      <c r="B153" s="198"/>
    </row>
    <row r="154" spans="1:2">
      <c r="A154" s="191"/>
      <c r="B154" s="198"/>
    </row>
    <row r="155" spans="1:2">
      <c r="A155" s="191"/>
      <c r="B155" s="198"/>
    </row>
    <row r="156" spans="1:2">
      <c r="A156" s="191"/>
      <c r="B156" s="198"/>
    </row>
    <row r="157" spans="1:2">
      <c r="A157" s="191"/>
      <c r="B157" s="198"/>
    </row>
    <row r="158" spans="1:2">
      <c r="A158" s="191"/>
      <c r="B158" s="198"/>
    </row>
    <row r="159" spans="1:2">
      <c r="A159" s="191"/>
      <c r="B159" s="198"/>
    </row>
    <row r="160" spans="1:2">
      <c r="A160" s="191"/>
      <c r="B160" s="198"/>
    </row>
    <row r="161" spans="1:2">
      <c r="A161" s="191"/>
      <c r="B161" s="198"/>
    </row>
    <row r="162" spans="1:2">
      <c r="A162" s="191"/>
      <c r="B162" s="198"/>
    </row>
    <row r="163" spans="1:2">
      <c r="A163" s="191"/>
      <c r="B163" s="198"/>
    </row>
    <row r="164" spans="1:2">
      <c r="A164" s="191"/>
      <c r="B164" s="198"/>
    </row>
    <row r="165" spans="1:2">
      <c r="A165" s="191"/>
      <c r="B165" s="198"/>
    </row>
    <row r="166" spans="1:2">
      <c r="A166" s="191"/>
      <c r="B166" s="198"/>
    </row>
    <row r="167" spans="1:2">
      <c r="A167" s="191"/>
      <c r="B167" s="198"/>
    </row>
    <row r="168" spans="1:2">
      <c r="A168" s="191"/>
      <c r="B168" s="198"/>
    </row>
    <row r="169" spans="1:2">
      <c r="A169" s="191"/>
      <c r="B169" s="198"/>
    </row>
    <row r="170" spans="1:2">
      <c r="A170" s="191"/>
      <c r="B170" s="198"/>
    </row>
    <row r="171" spans="1:2">
      <c r="A171" s="191"/>
      <c r="B171" s="198"/>
    </row>
    <row r="172" spans="1:2">
      <c r="A172" s="191"/>
      <c r="B172" s="198"/>
    </row>
    <row r="173" spans="1:2">
      <c r="A173" s="191"/>
      <c r="B173" s="198"/>
    </row>
    <row r="174" spans="1:2">
      <c r="A174" s="191"/>
      <c r="B174" s="198"/>
    </row>
    <row r="175" spans="1:2">
      <c r="A175" s="191"/>
      <c r="B175" s="198"/>
    </row>
    <row r="176" spans="1:2">
      <c r="A176" s="191"/>
      <c r="B176" s="198"/>
    </row>
    <row r="177" spans="1:2">
      <c r="A177" s="191"/>
      <c r="B177" s="198"/>
    </row>
    <row r="178" spans="1:2">
      <c r="A178" s="191"/>
      <c r="B178" s="198"/>
    </row>
    <row r="179" spans="1:2">
      <c r="A179" s="191"/>
      <c r="B179" s="198"/>
    </row>
    <row r="180" spans="1:2">
      <c r="A180" s="191"/>
      <c r="B180" s="198"/>
    </row>
    <row r="181" spans="1:2">
      <c r="A181" s="191"/>
      <c r="B181" s="198"/>
    </row>
    <row r="182" spans="1:2">
      <c r="A182" s="191"/>
      <c r="B182" s="198"/>
    </row>
    <row r="183" spans="1:2">
      <c r="A183" s="191"/>
      <c r="B183" s="198"/>
    </row>
    <row r="184" spans="1:2">
      <c r="A184" s="191"/>
      <c r="B184" s="198"/>
    </row>
    <row r="185" spans="1:2">
      <c r="A185" s="191"/>
      <c r="B185" s="198"/>
    </row>
    <row r="186" spans="1:2">
      <c r="A186" s="191"/>
      <c r="B186" s="198"/>
    </row>
    <row r="187" spans="1:2">
      <c r="A187" s="191"/>
      <c r="B187" s="198"/>
    </row>
    <row r="188" spans="1:2">
      <c r="A188" s="191"/>
      <c r="B188" s="198"/>
    </row>
    <row r="189" spans="1:2">
      <c r="A189" s="191"/>
      <c r="B189" s="198"/>
    </row>
    <row r="190" spans="1:2">
      <c r="A190" s="191"/>
      <c r="B190" s="198"/>
    </row>
    <row r="191" spans="1:2">
      <c r="A191" s="191"/>
      <c r="B191" s="198"/>
    </row>
    <row r="192" spans="1:2">
      <c r="A192" s="191"/>
      <c r="B192" s="198"/>
    </row>
    <row r="193" spans="1:2">
      <c r="A193" s="191"/>
      <c r="B193" s="198"/>
    </row>
    <row r="194" spans="1:2">
      <c r="A194" s="191"/>
      <c r="B194" s="198"/>
    </row>
    <row r="195" spans="1:2">
      <c r="A195" s="191"/>
      <c r="B195" s="198"/>
    </row>
    <row r="196" spans="1:2">
      <c r="A196" s="191"/>
      <c r="B196" s="198"/>
    </row>
    <row r="197" spans="1:2">
      <c r="A197" s="191"/>
      <c r="B197" s="198"/>
    </row>
    <row r="198" spans="1:2">
      <c r="A198" s="191"/>
      <c r="B198" s="198"/>
    </row>
    <row r="199" spans="1:2">
      <c r="A199" s="191"/>
      <c r="B199" s="198"/>
    </row>
    <row r="200" spans="1:2">
      <c r="A200" s="191"/>
      <c r="B200" s="198"/>
    </row>
    <row r="201" spans="1:2">
      <c r="A201" s="191"/>
      <c r="B201" s="198"/>
    </row>
    <row r="202" spans="1:2">
      <c r="A202" s="191"/>
      <c r="B202" s="198"/>
    </row>
    <row r="203" spans="1:2">
      <c r="A203" s="191"/>
      <c r="B203" s="198"/>
    </row>
    <row r="204" spans="1:2">
      <c r="A204" s="191"/>
      <c r="B204" s="198"/>
    </row>
    <row r="205" spans="1:2">
      <c r="A205" s="191"/>
      <c r="B205" s="198"/>
    </row>
    <row r="206" spans="1:2">
      <c r="A206" s="191"/>
      <c r="B206" s="198"/>
    </row>
    <row r="207" spans="1:2">
      <c r="A207" s="191"/>
      <c r="B207" s="198"/>
    </row>
    <row r="208" spans="1:2">
      <c r="A208" s="191"/>
      <c r="B208" s="198"/>
    </row>
    <row r="209" spans="1:2">
      <c r="A209" s="191"/>
      <c r="B209" s="198"/>
    </row>
    <row r="210" spans="1:2">
      <c r="A210" s="191"/>
      <c r="B210" s="198"/>
    </row>
    <row r="211" spans="1:2">
      <c r="A211" s="191"/>
      <c r="B211" s="198"/>
    </row>
    <row r="212" spans="1:2">
      <c r="A212" s="191"/>
      <c r="B212" s="198"/>
    </row>
    <row r="213" spans="1:2">
      <c r="A213" s="191"/>
      <c r="B213" s="198"/>
    </row>
    <row r="214" spans="1:2">
      <c r="A214" s="191"/>
      <c r="B214" s="198"/>
    </row>
    <row r="215" spans="1:2">
      <c r="A215" s="191"/>
      <c r="B215" s="198"/>
    </row>
    <row r="216" spans="1:2">
      <c r="A216" s="191"/>
      <c r="B216" s="198"/>
    </row>
    <row r="217" spans="1:2">
      <c r="A217" s="191"/>
      <c r="B217" s="198"/>
    </row>
    <row r="218" spans="1:2">
      <c r="A218" s="191"/>
      <c r="B218" s="198"/>
    </row>
    <row r="219" spans="1:2">
      <c r="A219" s="191"/>
      <c r="B219" s="198"/>
    </row>
    <row r="220" spans="1:2">
      <c r="A220" s="191"/>
      <c r="B220" s="198"/>
    </row>
    <row r="221" spans="1:2">
      <c r="A221" s="191"/>
      <c r="B221" s="198"/>
    </row>
    <row r="222" spans="1:2">
      <c r="A222" s="191"/>
      <c r="B222" s="198"/>
    </row>
    <row r="223" spans="1:2">
      <c r="A223" s="191"/>
      <c r="B223" s="198"/>
    </row>
    <row r="224" spans="1:2">
      <c r="A224" s="191"/>
      <c r="B224" s="198"/>
    </row>
    <row r="225" spans="1:2">
      <c r="A225" s="191"/>
      <c r="B225" s="198"/>
    </row>
    <row r="226" spans="1:2">
      <c r="A226" s="191"/>
      <c r="B226" s="198"/>
    </row>
    <row r="227" spans="1:2">
      <c r="A227" s="191"/>
      <c r="B227" s="198"/>
    </row>
    <row r="228" spans="1:2">
      <c r="A228" s="191"/>
      <c r="B228" s="198"/>
    </row>
    <row r="229" spans="1:2">
      <c r="A229" s="191"/>
      <c r="B229" s="198"/>
    </row>
    <row r="230" spans="1:2">
      <c r="A230" s="191"/>
      <c r="B230" s="198"/>
    </row>
    <row r="231" spans="1:2">
      <c r="A231" s="191"/>
      <c r="B231" s="198"/>
    </row>
    <row r="232" spans="1:2">
      <c r="A232" s="191"/>
      <c r="B232" s="198"/>
    </row>
    <row r="233" spans="1:2">
      <c r="A233" s="191"/>
      <c r="B233" s="198"/>
    </row>
    <row r="234" spans="1:2">
      <c r="A234" s="191"/>
      <c r="B234" s="198"/>
    </row>
    <row r="235" spans="1:2">
      <c r="A235" s="191"/>
      <c r="B235" s="198"/>
    </row>
    <row r="236" spans="1:2">
      <c r="A236" s="191"/>
      <c r="B236" s="198"/>
    </row>
    <row r="237" spans="1:2">
      <c r="A237" s="191"/>
      <c r="B237" s="198"/>
    </row>
    <row r="238" spans="1:2">
      <c r="A238" s="191"/>
      <c r="B238" s="198"/>
    </row>
    <row r="239" spans="1:2">
      <c r="A239" s="191"/>
      <c r="B239" s="198"/>
    </row>
    <row r="240" spans="1:2">
      <c r="A240" s="191"/>
      <c r="B240" s="198"/>
    </row>
    <row r="241" spans="1:2">
      <c r="A241" s="191"/>
      <c r="B241" s="198"/>
    </row>
    <row r="242" spans="1:2">
      <c r="A242" s="191"/>
      <c r="B242" s="198"/>
    </row>
    <row r="243" spans="1:2">
      <c r="A243" s="191"/>
      <c r="B243" s="198"/>
    </row>
    <row r="244" spans="1:2">
      <c r="A244" s="191"/>
      <c r="B244" s="198"/>
    </row>
    <row r="245" spans="1:2">
      <c r="A245" s="191"/>
      <c r="B245" s="198"/>
    </row>
    <row r="246" spans="1:2">
      <c r="A246" s="191"/>
      <c r="B246" s="198"/>
    </row>
    <row r="247" spans="1:2">
      <c r="A247" s="191"/>
      <c r="B247" s="198"/>
    </row>
    <row r="248" spans="1:2">
      <c r="A248" s="191"/>
      <c r="B248" s="198"/>
    </row>
    <row r="249" spans="1:2">
      <c r="A249" s="191"/>
      <c r="B249" s="198"/>
    </row>
    <row r="250" spans="1:2">
      <c r="A250" s="191"/>
      <c r="B250" s="198"/>
    </row>
    <row r="251" spans="1:2">
      <c r="A251" s="191"/>
      <c r="B251" s="198"/>
    </row>
    <row r="252" spans="1:2" ht="12">
      <c r="A252" s="192"/>
      <c r="B252" s="199"/>
    </row>
    <row r="253" spans="1:2" ht="12"/>
  </sheetData>
  <mergeCells count="2">
    <mergeCell ref="D1:F1"/>
    <mergeCell ref="G1:I1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65533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登録管理</vt:lpstr>
      <vt:lpstr>市町村コード一覧</vt:lpstr>
      <vt:lpstr>申込記入表</vt:lpstr>
      <vt:lpstr>申込総括表</vt:lpstr>
      <vt:lpstr>設定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dcterms:created xsi:type="dcterms:W3CDTF">2024-05-31T07:30:12Z</dcterms:created>
  <dcterms:modified xsi:type="dcterms:W3CDTF">2024-05-31T07:30:12Z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2024-05-31T07:30:12Z</vt:filetime>
  </property>
</Properties>
</file>